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50" windowWidth="20100" windowHeight="9780" tabRatio="632"/>
  </bookViews>
  <sheets>
    <sheet name="Tab 1-Instructions" sheetId="1" r:id="rId1"/>
    <sheet name="Tab 2-MN Vertical Timesheet" sheetId="2" r:id="rId2"/>
    <sheet name="Tab 3-BW Vertical Timesheet" sheetId="3" r:id="rId3"/>
    <sheet name="Grant List" sheetId="4" r:id="rId4"/>
  </sheets>
  <definedNames>
    <definedName name="_xlnm.Print_Area" localSheetId="1">'Tab 2-MN Vertical Timesheet'!$A$1:$N$57</definedName>
    <definedName name="_xlnm.Print_Area" localSheetId="2">'Tab 3-BW Vertical Timesheet'!$A$1:$M$33</definedName>
    <definedName name="Subjects">'Grant List'!$A$3:$A$30</definedName>
    <definedName name="Test">'Grant List'!#REF!</definedName>
    <definedName name="Writing">'Grant List'!$B$3:$B$30</definedName>
    <definedName name="Z_FF771739_1304_4B6D_869B_3AE0699B6E83_.wvu.PrintArea" localSheetId="1" hidden="1">'Tab 2-MN Vertical Timesheet'!$A$1:$M$48</definedName>
    <definedName name="Z_FF771739_1304_4B6D_869B_3AE0699B6E83_.wvu.PrintArea" localSheetId="2" hidden="1">'Tab 3-BW Vertical Timesheet'!$A$1:$M$108</definedName>
    <definedName name="Z_FF771739_1304_4B6D_869B_3AE0699B6E83_.wvu.PrintTitles" localSheetId="1" hidden="1">'Tab 2-MN Vertical Timesheet'!$1:$4</definedName>
    <definedName name="Z_FF771739_1304_4B6D_869B_3AE0699B6E83_.wvu.Rows" localSheetId="1" hidden="1">'Tab 2-MN Vertical Timesheet'!#REF!,'Tab 2-MN Vertical Timesheet'!$62:$90</definedName>
    <definedName name="Z_FF771739_1304_4B6D_869B_3AE0699B6E83_.wvu.Rows" localSheetId="2" hidden="1">'Tab 3-BW Vertical Timesheet'!$37:$95</definedName>
  </definedNames>
  <calcPr calcId="145621"/>
  <customWorkbookViews>
    <customWorkbookView name="%username% - Personal View" guid="{FF771739-1304-4B6D-869B-3AE0699B6E83}" mergeInterval="0" changesSavedWin="1" personalView="1" maximized="1" windowWidth="1680" windowHeight="825" activeSheetId="3"/>
  </customWorkbookViews>
</workbook>
</file>

<file path=xl/calcChain.xml><?xml version="1.0" encoding="utf-8"?>
<calcChain xmlns="http://schemas.openxmlformats.org/spreadsheetml/2006/main">
  <c r="A10" i="3" l="1"/>
  <c r="D8" i="3" l="1"/>
  <c r="C8" i="3"/>
  <c r="B8" i="3"/>
  <c r="L21" i="3"/>
  <c r="J23" i="3"/>
  <c r="J22" i="3"/>
  <c r="J21" i="3"/>
  <c r="J20" i="3"/>
  <c r="J19" i="3"/>
  <c r="J18" i="3"/>
  <c r="J17" i="3"/>
  <c r="J16" i="3"/>
  <c r="J15" i="3"/>
  <c r="J14" i="3"/>
  <c r="J13" i="3"/>
  <c r="J12" i="3"/>
  <c r="J11" i="3"/>
  <c r="J10" i="3"/>
  <c r="C57" i="2"/>
  <c r="O31" i="2"/>
  <c r="B57" i="2" s="1"/>
  <c r="O29" i="2"/>
  <c r="A56" i="2" s="1"/>
  <c r="O28" i="2"/>
  <c r="O26" i="2"/>
  <c r="A55" i="2" s="1"/>
  <c r="O25"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H41" i="2"/>
  <c r="M41" i="2" l="1"/>
  <c r="C56" i="2"/>
  <c r="C55" i="2"/>
  <c r="C54" i="2"/>
  <c r="C53" i="2"/>
  <c r="C52" i="2"/>
  <c r="C51" i="2"/>
  <c r="J8" i="2"/>
  <c r="O32" i="2" s="1"/>
  <c r="A57" i="2" s="1"/>
  <c r="C50" i="2"/>
  <c r="B56" i="2" l="1"/>
  <c r="B55" i="2"/>
  <c r="O23" i="2"/>
  <c r="A54" i="2" s="1"/>
  <c r="O22" i="2"/>
  <c r="B54" i="2" s="1"/>
  <c r="O20" i="2"/>
  <c r="A53" i="2" s="1"/>
  <c r="O19" i="2"/>
  <c r="B53" i="2" s="1"/>
  <c r="O16" i="2"/>
  <c r="B52" i="2" s="1"/>
  <c r="O13" i="2"/>
  <c r="B51" i="2" s="1"/>
  <c r="O10" i="2"/>
  <c r="B50" i="2" s="1"/>
  <c r="O17" i="2" l="1"/>
  <c r="A52" i="2" s="1"/>
  <c r="B8" i="2"/>
  <c r="O11" i="2" s="1"/>
  <c r="A50" i="2" s="1"/>
  <c r="C8" i="2"/>
  <c r="O14" i="2" s="1"/>
  <c r="A51" i="2" s="1"/>
  <c r="H24" i="3" l="1"/>
  <c r="J41" i="2" l="1"/>
  <c r="K41" i="2"/>
  <c r="K44" i="2" s="1"/>
  <c r="L23" i="3"/>
  <c r="L18" i="3"/>
  <c r="L17" i="3"/>
  <c r="L16" i="3"/>
  <c r="L15" i="3"/>
  <c r="L13" i="3"/>
  <c r="L11" i="3"/>
  <c r="L9" i="3"/>
  <c r="L14" i="3"/>
  <c r="L12" i="3"/>
  <c r="L10" i="3"/>
  <c r="L24" i="3" l="1"/>
  <c r="L22" i="3"/>
  <c r="A11" i="3"/>
  <c r="I24" i="3" l="1"/>
  <c r="I27" i="3" s="1"/>
  <c r="A23" i="3" l="1"/>
  <c r="A22" i="3"/>
  <c r="A21" i="3"/>
  <c r="A20" i="3"/>
  <c r="A19" i="3"/>
  <c r="A18" i="3"/>
  <c r="A17" i="3"/>
  <c r="A16" i="3"/>
  <c r="A15" i="3"/>
  <c r="A14" i="3"/>
  <c r="A13" i="3"/>
  <c r="A12" i="3"/>
  <c r="A39" i="3" l="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F24" i="3"/>
  <c r="E24" i="3"/>
  <c r="D24" i="3"/>
  <c r="C24" i="3"/>
  <c r="B24" i="3"/>
  <c r="F27" i="3" l="1"/>
  <c r="E25" i="3" s="1"/>
  <c r="J24" i="3"/>
  <c r="D25" i="3" l="1"/>
  <c r="B25" i="3"/>
  <c r="C25" i="3"/>
  <c r="F25" i="3"/>
  <c r="I41" i="2" l="1"/>
  <c r="J44" i="2" s="1"/>
  <c r="F41" i="2"/>
  <c r="E41" i="2"/>
  <c r="D41" i="2"/>
  <c r="C41" i="2"/>
  <c r="B41" i="2"/>
  <c r="F44" i="2" l="1"/>
  <c r="B42" i="2" s="1"/>
  <c r="D42" i="2" l="1"/>
  <c r="C42" i="2"/>
  <c r="E42" i="2"/>
  <c r="F42" i="2"/>
</calcChain>
</file>

<file path=xl/comments1.xml><?xml version="1.0" encoding="utf-8"?>
<comments xmlns="http://schemas.openxmlformats.org/spreadsheetml/2006/main">
  <authors>
    <author>%username%</author>
  </authors>
  <commentList>
    <comment ref="D8" authorId="0">
      <text>
        <r>
          <rPr>
            <sz val="9"/>
            <color indexed="81"/>
            <rFont val="Tahoma"/>
            <family val="2"/>
          </rPr>
          <t xml:space="preserve">
</t>
        </r>
        <r>
          <rPr>
            <b/>
            <sz val="9"/>
            <color indexed="81"/>
            <rFont val="Tahoma"/>
            <family val="2"/>
          </rPr>
          <t>Enter Org description manually</t>
        </r>
      </text>
    </comment>
    <comment ref="E8" authorId="0">
      <text>
        <r>
          <rPr>
            <sz val="9"/>
            <color indexed="81"/>
            <rFont val="Tahoma"/>
            <family val="2"/>
          </rPr>
          <t xml:space="preserve">
</t>
        </r>
        <r>
          <rPr>
            <b/>
            <sz val="9"/>
            <color indexed="81"/>
            <rFont val="Tahoma"/>
            <family val="2"/>
          </rPr>
          <t>Enter Org description manually</t>
        </r>
      </text>
    </comment>
    <comment ref="F8" authorId="0">
      <text>
        <r>
          <rPr>
            <sz val="9"/>
            <color indexed="81"/>
            <rFont val="Tahoma"/>
            <family val="2"/>
          </rPr>
          <t xml:space="preserve">
</t>
        </r>
        <r>
          <rPr>
            <b/>
            <sz val="9"/>
            <color indexed="81"/>
            <rFont val="Tahoma"/>
            <family val="2"/>
          </rPr>
          <t>Enter Org description manually</t>
        </r>
      </text>
    </comment>
    <comment ref="H8" authorId="0">
      <text>
        <r>
          <rPr>
            <sz val="9"/>
            <color indexed="81"/>
            <rFont val="Tahoma"/>
            <family val="2"/>
          </rPr>
          <t xml:space="preserve">
</t>
        </r>
        <r>
          <rPr>
            <b/>
            <sz val="9"/>
            <color indexed="81"/>
            <rFont val="Tahoma"/>
            <family val="2"/>
          </rPr>
          <t>Enter Org description manually</t>
        </r>
      </text>
    </comment>
    <comment ref="I8" authorId="0">
      <text>
        <r>
          <rPr>
            <sz val="9"/>
            <color indexed="81"/>
            <rFont val="Tahoma"/>
            <family val="2"/>
          </rPr>
          <t xml:space="preserve">
</t>
        </r>
        <r>
          <rPr>
            <b/>
            <sz val="9"/>
            <color indexed="81"/>
            <rFont val="Tahoma"/>
            <family val="2"/>
          </rPr>
          <t>Enter Org description manually</t>
        </r>
      </text>
    </comment>
    <comment ref="D9" authorId="0">
      <text>
        <r>
          <rPr>
            <sz val="9"/>
            <color indexed="81"/>
            <rFont val="Tahoma"/>
            <family val="2"/>
          </rPr>
          <t xml:space="preserve">
</t>
        </r>
        <r>
          <rPr>
            <b/>
            <sz val="9"/>
            <color indexed="81"/>
            <rFont val="Tahoma"/>
            <family val="2"/>
          </rPr>
          <t>Enter Org number</t>
        </r>
        <r>
          <rPr>
            <sz val="9"/>
            <color indexed="81"/>
            <rFont val="Tahoma"/>
            <family val="2"/>
          </rPr>
          <t xml:space="preserve">
</t>
        </r>
      </text>
    </comment>
    <comment ref="E9" authorId="0">
      <text>
        <r>
          <rPr>
            <sz val="9"/>
            <color indexed="81"/>
            <rFont val="Tahoma"/>
            <family val="2"/>
          </rPr>
          <t xml:space="preserve">
</t>
        </r>
        <r>
          <rPr>
            <b/>
            <sz val="9"/>
            <color indexed="81"/>
            <rFont val="Tahoma"/>
            <family val="2"/>
          </rPr>
          <t>Enter Org number</t>
        </r>
        <r>
          <rPr>
            <sz val="9"/>
            <color indexed="81"/>
            <rFont val="Tahoma"/>
            <family val="2"/>
          </rPr>
          <t xml:space="preserve">
</t>
        </r>
      </text>
    </comment>
    <comment ref="F9" authorId="0">
      <text>
        <r>
          <rPr>
            <sz val="9"/>
            <color indexed="81"/>
            <rFont val="Tahoma"/>
            <family val="2"/>
          </rPr>
          <t xml:space="preserve">
</t>
        </r>
        <r>
          <rPr>
            <b/>
            <sz val="9"/>
            <color indexed="81"/>
            <rFont val="Tahoma"/>
            <family val="2"/>
          </rPr>
          <t>Enter Org number</t>
        </r>
        <r>
          <rPr>
            <sz val="9"/>
            <color indexed="81"/>
            <rFont val="Tahoma"/>
            <family val="2"/>
          </rPr>
          <t xml:space="preserve">
</t>
        </r>
      </text>
    </comment>
    <comment ref="H9" authorId="0">
      <text>
        <r>
          <rPr>
            <sz val="9"/>
            <color indexed="81"/>
            <rFont val="Tahoma"/>
            <family val="2"/>
          </rPr>
          <t xml:space="preserve">
</t>
        </r>
        <r>
          <rPr>
            <b/>
            <sz val="9"/>
            <color indexed="81"/>
            <rFont val="Tahoma"/>
            <family val="2"/>
          </rPr>
          <t>Enter Org number</t>
        </r>
        <r>
          <rPr>
            <sz val="9"/>
            <color indexed="81"/>
            <rFont val="Tahoma"/>
            <family val="2"/>
          </rPr>
          <t xml:space="preserve">
</t>
        </r>
      </text>
    </comment>
    <comment ref="I9" authorId="0">
      <text>
        <r>
          <rPr>
            <sz val="9"/>
            <color indexed="81"/>
            <rFont val="Tahoma"/>
            <family val="2"/>
          </rPr>
          <t xml:space="preserve">
</t>
        </r>
        <r>
          <rPr>
            <b/>
            <sz val="9"/>
            <color indexed="81"/>
            <rFont val="Tahoma"/>
            <family val="2"/>
          </rPr>
          <t>Enter Org number</t>
        </r>
        <r>
          <rPr>
            <sz val="9"/>
            <color indexed="81"/>
            <rFont val="Tahoma"/>
            <family val="2"/>
          </rPr>
          <t xml:space="preserve">
</t>
        </r>
      </text>
    </comment>
  </commentList>
</comments>
</file>

<file path=xl/comments2.xml><?xml version="1.0" encoding="utf-8"?>
<comments xmlns="http://schemas.openxmlformats.org/spreadsheetml/2006/main">
  <authors>
    <author>%username%</author>
  </authors>
  <commentList>
    <comment ref="E8" authorId="0">
      <text>
        <r>
          <rPr>
            <sz val="9"/>
            <color indexed="81"/>
            <rFont val="Tahoma"/>
            <family val="2"/>
          </rPr>
          <t xml:space="preserve">
</t>
        </r>
        <r>
          <rPr>
            <b/>
            <sz val="9"/>
            <color indexed="81"/>
            <rFont val="Tahoma"/>
            <family val="2"/>
          </rPr>
          <t>Enter Org description manually</t>
        </r>
      </text>
    </comment>
    <comment ref="F8" authorId="0">
      <text>
        <r>
          <rPr>
            <sz val="9"/>
            <color indexed="81"/>
            <rFont val="Tahoma"/>
            <family val="2"/>
          </rPr>
          <t xml:space="preserve">
</t>
        </r>
        <r>
          <rPr>
            <b/>
            <sz val="9"/>
            <color indexed="81"/>
            <rFont val="Tahoma"/>
            <family val="2"/>
          </rPr>
          <t>Enter Org description manually</t>
        </r>
      </text>
    </comment>
    <comment ref="H8" authorId="0">
      <text>
        <r>
          <rPr>
            <sz val="9"/>
            <color indexed="81"/>
            <rFont val="Tahoma"/>
            <family val="2"/>
          </rPr>
          <t xml:space="preserve">
</t>
        </r>
        <r>
          <rPr>
            <b/>
            <sz val="9"/>
            <color indexed="81"/>
            <rFont val="Tahoma"/>
            <family val="2"/>
          </rPr>
          <t>Enter Org description manually</t>
        </r>
      </text>
    </comment>
    <comment ref="I8" authorId="0">
      <text>
        <r>
          <rPr>
            <sz val="9"/>
            <color indexed="81"/>
            <rFont val="Tahoma"/>
            <family val="2"/>
          </rPr>
          <t xml:space="preserve">
</t>
        </r>
        <r>
          <rPr>
            <b/>
            <sz val="9"/>
            <color indexed="81"/>
            <rFont val="Tahoma"/>
            <family val="2"/>
          </rPr>
          <t>Enter Org description manually</t>
        </r>
      </text>
    </comment>
    <comment ref="E9" authorId="0">
      <text>
        <r>
          <rPr>
            <sz val="9"/>
            <color indexed="81"/>
            <rFont val="Tahoma"/>
            <family val="2"/>
          </rPr>
          <t xml:space="preserve">
</t>
        </r>
        <r>
          <rPr>
            <b/>
            <sz val="9"/>
            <color indexed="81"/>
            <rFont val="Tahoma"/>
            <family val="2"/>
          </rPr>
          <t>Enter Org number</t>
        </r>
        <r>
          <rPr>
            <sz val="9"/>
            <color indexed="81"/>
            <rFont val="Tahoma"/>
            <family val="2"/>
          </rPr>
          <t xml:space="preserve">
</t>
        </r>
      </text>
    </comment>
    <comment ref="F9" authorId="0">
      <text>
        <r>
          <rPr>
            <sz val="9"/>
            <color indexed="81"/>
            <rFont val="Tahoma"/>
            <family val="2"/>
          </rPr>
          <t xml:space="preserve">
</t>
        </r>
        <r>
          <rPr>
            <b/>
            <sz val="9"/>
            <color indexed="81"/>
            <rFont val="Tahoma"/>
            <family val="2"/>
          </rPr>
          <t>Enter Org number</t>
        </r>
        <r>
          <rPr>
            <sz val="9"/>
            <color indexed="81"/>
            <rFont val="Tahoma"/>
            <family val="2"/>
          </rPr>
          <t xml:space="preserve">
</t>
        </r>
      </text>
    </comment>
    <comment ref="H9" authorId="0">
      <text>
        <r>
          <rPr>
            <sz val="9"/>
            <color indexed="81"/>
            <rFont val="Tahoma"/>
            <family val="2"/>
          </rPr>
          <t xml:space="preserve">
</t>
        </r>
        <r>
          <rPr>
            <b/>
            <sz val="9"/>
            <color indexed="81"/>
            <rFont val="Tahoma"/>
            <family val="2"/>
          </rPr>
          <t>Enter Org number</t>
        </r>
        <r>
          <rPr>
            <sz val="9"/>
            <color indexed="81"/>
            <rFont val="Tahoma"/>
            <family val="2"/>
          </rPr>
          <t xml:space="preserve">
</t>
        </r>
      </text>
    </comment>
    <comment ref="I9" authorId="0">
      <text>
        <r>
          <rPr>
            <sz val="9"/>
            <color indexed="81"/>
            <rFont val="Tahoma"/>
            <family val="2"/>
          </rPr>
          <t xml:space="preserve">
</t>
        </r>
        <r>
          <rPr>
            <b/>
            <sz val="9"/>
            <color indexed="81"/>
            <rFont val="Tahoma"/>
            <family val="2"/>
          </rPr>
          <t>Enter Org number</t>
        </r>
        <r>
          <rPr>
            <sz val="9"/>
            <color indexed="81"/>
            <rFont val="Tahoma"/>
            <family val="2"/>
          </rPr>
          <t xml:space="preserve">
</t>
        </r>
      </text>
    </comment>
  </commentList>
</comments>
</file>

<file path=xl/sharedStrings.xml><?xml version="1.0" encoding="utf-8"?>
<sst xmlns="http://schemas.openxmlformats.org/spreadsheetml/2006/main" count="180" uniqueCount="150">
  <si>
    <t>Red Rocks Community College</t>
  </si>
  <si>
    <t>Grant and Contract Time and Effort Report-Monthly Employees</t>
  </si>
  <si>
    <t>Leave
Hours</t>
  </si>
  <si>
    <t>Org #
Hours</t>
  </si>
  <si>
    <t>S#:</t>
  </si>
  <si>
    <t>Charge Org #</t>
  </si>
  <si>
    <t>% Effort by Org</t>
  </si>
  <si>
    <t>Total Hours</t>
  </si>
  <si>
    <t>Employee Name:</t>
  </si>
  <si>
    <t>Employee Signature and Certification:</t>
  </si>
  <si>
    <t>Overload
Org #
Hours</t>
  </si>
  <si>
    <t>i.e. Submit June's timsheet by the 5th of July.</t>
  </si>
  <si>
    <t>General Directions:</t>
  </si>
  <si>
    <t>Line by Line Directions:</t>
  </si>
  <si>
    <t>2.  Type your name and S# in the provided spaces.</t>
  </si>
  <si>
    <t>5.  Enter hours worked for each grant org.</t>
  </si>
  <si>
    <t>7.  Enter overload (extra duty) hours in the provided columns.  (Contact accounting if</t>
  </si>
  <si>
    <t xml:space="preserve">    you need additional columns.)</t>
  </si>
  <si>
    <t>8.  Enter leave time in the provided column and use the drop down box to select the leave type.</t>
  </si>
  <si>
    <t>July 2012</t>
  </si>
  <si>
    <t>August 2012</t>
  </si>
  <si>
    <t>September 2012</t>
  </si>
  <si>
    <t>October 2012</t>
  </si>
  <si>
    <t>November 2012</t>
  </si>
  <si>
    <t>December 2012</t>
  </si>
  <si>
    <t>Choose work month and year</t>
  </si>
  <si>
    <t>Drop Down Box Data Cells:</t>
  </si>
  <si>
    <t>6.  In the effort reporting section:  enter a description of the tasks performed for each grant.</t>
  </si>
  <si>
    <t xml:space="preserve">     Please use the descriptions in the budget narrative, as well as additional info if needed.</t>
  </si>
  <si>
    <t>Leave code:</t>
  </si>
  <si>
    <t>Leave 
Code</t>
  </si>
  <si>
    <t>Instructions</t>
  </si>
  <si>
    <t>9.  Provide copies of approved leave requests for all sick and annual leave.  Administrative</t>
  </si>
  <si>
    <t xml:space="preserve">     and holiday time and school closures do not require approved leave requests.</t>
  </si>
  <si>
    <t>10. Either print and sign your timesheet, or sign electronically using your Adobe Digital Signature.</t>
  </si>
  <si>
    <t>January 2013</t>
  </si>
  <si>
    <t>February 2013</t>
  </si>
  <si>
    <t>March 2013</t>
  </si>
  <si>
    <t>April 2013</t>
  </si>
  <si>
    <t>May 2013</t>
  </si>
  <si>
    <t>June 2013</t>
  </si>
  <si>
    <t>Holiday</t>
  </si>
  <si>
    <t>Month / Year</t>
  </si>
  <si>
    <t>Period ending</t>
  </si>
  <si>
    <t>Choose bi-weekly period ending</t>
  </si>
  <si>
    <t>June 2012</t>
  </si>
  <si>
    <t>May 2012</t>
  </si>
  <si>
    <t>April 2014</t>
  </si>
  <si>
    <t>May 2014</t>
  </si>
  <si>
    <t>June 2014</t>
  </si>
  <si>
    <t>July 2013</t>
  </si>
  <si>
    <t>August 2013</t>
  </si>
  <si>
    <t>September 2013</t>
  </si>
  <si>
    <t>October 2013</t>
  </si>
  <si>
    <t>November 2013</t>
  </si>
  <si>
    <t>December 2013</t>
  </si>
  <si>
    <t>January 2014</t>
  </si>
  <si>
    <t>February 2014</t>
  </si>
  <si>
    <t>March 2014</t>
  </si>
  <si>
    <t>ECPAC Coaching</t>
  </si>
  <si>
    <t>Qualistar</t>
  </si>
  <si>
    <t>Triad Council EC Systems</t>
  </si>
  <si>
    <t>Triad Council EQ</t>
  </si>
  <si>
    <t>Cyber Security CSEC U of Tulsa</t>
  </si>
  <si>
    <t>Health Prof Initiat</t>
  </si>
  <si>
    <t>Clayton QI Coaching</t>
  </si>
  <si>
    <t>SCARS Project Denver Foundation</t>
  </si>
  <si>
    <t>Org Codes</t>
  </si>
  <si>
    <t xml:space="preserve"> |--------Hours paid from base salary/contract--------|</t>
  </si>
  <si>
    <t>XTR Pay Assignments</t>
  </si>
  <si>
    <t>TAA WQM</t>
  </si>
  <si>
    <t>Short Name</t>
  </si>
  <si>
    <t xml:space="preserve">NSF Green Collar </t>
  </si>
  <si>
    <t>GEO</t>
  </si>
  <si>
    <t>Fire Fighter w ACC</t>
  </si>
  <si>
    <t xml:space="preserve">Veteran Call Ctr </t>
  </si>
  <si>
    <t xml:space="preserve">CDEM Emer Mgmt Mktg </t>
  </si>
  <si>
    <t xml:space="preserve">Jeffco Work Readiness </t>
  </si>
  <si>
    <t>Sign and date in yellow box, below.  An Adobe digital signature is acceptable.</t>
  </si>
  <si>
    <t>Select from drop down list.</t>
  </si>
  <si>
    <t>Type in yellow cells.</t>
  </si>
  <si>
    <t>-Timesheets offered in vertical and horizontal formats-choose one format to report your time.</t>
  </si>
  <si>
    <t>-Monthly employees, be sure to select the correct tab.  Use the drop down to pick the month.</t>
  </si>
  <si>
    <r>
      <t>-</t>
    </r>
    <r>
      <rPr>
        <i/>
        <sz val="11"/>
        <color rgb="FF0000FF"/>
        <rFont val="Calibri"/>
        <family val="2"/>
        <scheme val="minor"/>
      </rPr>
      <t>Submit your completed, signed timesheet to your direct supervisor for review and approval.</t>
    </r>
  </si>
  <si>
    <r>
      <t>-</t>
    </r>
    <r>
      <rPr>
        <b/>
        <i/>
        <sz val="11"/>
        <color rgb="FF0000FF"/>
        <rFont val="Calibri"/>
        <family val="2"/>
        <scheme val="minor"/>
      </rPr>
      <t>Biweekly</t>
    </r>
    <r>
      <rPr>
        <i/>
        <sz val="11"/>
        <color rgb="FF0000FF"/>
        <rFont val="Calibri"/>
        <family val="2"/>
        <scheme val="minor"/>
      </rPr>
      <t xml:space="preserve"> employees, be sure to select the correct tab.  </t>
    </r>
    <r>
      <rPr>
        <b/>
        <i/>
        <sz val="11"/>
        <color rgb="FF0000FF"/>
        <rFont val="Calibri"/>
        <family val="2"/>
        <scheme val="minor"/>
      </rPr>
      <t>Use the drop down to pick the pay period.</t>
    </r>
  </si>
  <si>
    <t>1.  Use the drop-down box to select the month and year or biweekly pay period  worked.</t>
  </si>
  <si>
    <t>4.  Using a recognized grant org number will cause the grant name to populate.</t>
  </si>
  <si>
    <t>Grant and Contract Time and Effort Reporting</t>
  </si>
  <si>
    <r>
      <t xml:space="preserve">-ALL </t>
    </r>
    <r>
      <rPr>
        <i/>
        <sz val="11"/>
        <color rgb="FFFF0000"/>
        <rFont val="Calibri"/>
        <family val="2"/>
        <scheme val="minor"/>
      </rPr>
      <t xml:space="preserve">paid time in each pay period must be accounted for.  </t>
    </r>
  </si>
  <si>
    <t xml:space="preserve">If your time is charged to a grant, you may face criminal charges under the Federal False Claims Act for reporting incorrect hours on your timesheet.  </t>
  </si>
  <si>
    <t xml:space="preserve">See Caution, on Tab 1-Instructions of workbook. </t>
  </si>
  <si>
    <t>Supervisor Typed Name:</t>
  </si>
  <si>
    <t xml:space="preserve">I certify the accuracy of the tasks listed, hours worked, and authorized time off as recorded below. I understand that intentional or willful falsification of time records is a violation of RRCC policy subject to disciplinary action, up to and including immediate termination and may also subject me to civil and criminal prosecution.  </t>
  </si>
  <si>
    <r>
      <rPr>
        <b/>
        <i/>
        <sz val="11"/>
        <rFont val="Calibri"/>
        <family val="2"/>
        <scheme val="minor"/>
      </rPr>
      <t>Supervisor Signature and Certification:</t>
    </r>
    <r>
      <rPr>
        <sz val="11"/>
        <color rgb="FF0000FF"/>
        <rFont val="Calibri"/>
        <family val="2"/>
        <scheme val="minor"/>
      </rPr>
      <t xml:space="preserve">
</t>
    </r>
    <r>
      <rPr>
        <sz val="9"/>
        <color rgb="FF0000FF"/>
        <rFont val="Calibri"/>
        <family val="2"/>
        <scheme val="minor"/>
      </rPr>
      <t>I certify that I have first-hand knowledge of (or have used suitable means of verifying) work performed by this employee and that the time (and related salary and benefits expense) distribution for the period covered is reasonable in relation to the work performed.</t>
    </r>
  </si>
  <si>
    <t>NSF Water Industry</t>
  </si>
  <si>
    <t>Total Hrs</t>
  </si>
  <si>
    <t xml:space="preserve">
Org #
Hours</t>
  </si>
  <si>
    <t>Per request</t>
  </si>
  <si>
    <t>Admin/Snow Day</t>
  </si>
  <si>
    <t>Child Care Licensing</t>
  </si>
  <si>
    <r>
      <t xml:space="preserve">Effort Reporting:    </t>
    </r>
    <r>
      <rPr>
        <sz val="8"/>
        <color theme="1"/>
        <rFont val="Calibri"/>
        <family val="2"/>
        <scheme val="minor"/>
      </rPr>
      <t>Please briefly summarize the tasks performed in support of each grant or non-grant org below.  Please use the description provided on the grant budget narrative and provide additional detail wherever necessary.  Multiple columns can be used per grant org for different grant tasks.</t>
    </r>
  </si>
  <si>
    <t>Org No.</t>
  </si>
  <si>
    <t>Work Effort Description</t>
  </si>
  <si>
    <t>-Report your time to the nearest 1/4 hour (15 minute) increment.</t>
  </si>
  <si>
    <t>-Your supervisor (or their Program Assistant) will submit the completed, approved,</t>
  </si>
  <si>
    <t>timesheet to accounting by the 5th of each month for the previous month worked.</t>
  </si>
  <si>
    <t xml:space="preserve">-Attach Leave requests from the E-Leave system or E-Leave generate emails that show date, </t>
  </si>
  <si>
    <t>leave type and hours that support the time sheet</t>
  </si>
  <si>
    <t xml:space="preserve">      you work on.  Separate hours paid with base salary/contract from overload and extra pay jobs.</t>
  </si>
  <si>
    <t>3.  Grey boxes are select from list boxes and cause other fields to populate, yellow are to be typed in.</t>
  </si>
  <si>
    <t xml:space="preserve">3.  On line 9, select from List or manually enter the org number for each different department or grant </t>
  </si>
  <si>
    <t>Total XTR/Overload Hrs</t>
  </si>
  <si>
    <t>XTR Pay Orgs</t>
  </si>
  <si>
    <t>Base pay Orgs</t>
  </si>
  <si>
    <t>Total Hrs
per Day</t>
  </si>
  <si>
    <r>
      <t>Effort Reporting:   B</t>
    </r>
    <r>
      <rPr>
        <sz val="8"/>
        <color theme="1"/>
        <rFont val="Calibri"/>
        <family val="2"/>
        <scheme val="minor"/>
      </rPr>
      <t>riefly summarize the tasks performed on each grant or non-grant org below.  Please use the description provided on the grant budget narrative and provide additional detail wherever necessary.  Multiple columns can be used per grant org for different grant tasks.</t>
    </r>
  </si>
  <si>
    <t>Total Base Job/Contract Hrs Worked</t>
  </si>
  <si>
    <t xml:space="preserve"> |-------Hours paid from base salary/contract-------|</t>
  </si>
  <si>
    <t>Short Name  Grant/ Department Org</t>
  </si>
  <si>
    <t>Short Name Grant / Department</t>
  </si>
  <si>
    <t>Select Data or blank from List / Attach E-Leave Request</t>
  </si>
  <si>
    <t>Total Base Salary/Contract Workload Hrs Worked</t>
  </si>
  <si>
    <t>Total Leave Hrs</t>
  </si>
  <si>
    <t>Pkns 21st Century Workskills</t>
  </si>
  <si>
    <t>Pkns CTE Student Success</t>
  </si>
  <si>
    <t>Pkns Workforce Pipeline</t>
  </si>
  <si>
    <t xml:space="preserve">Pkns NonTrad </t>
  </si>
  <si>
    <t>HUD CO Coalition</t>
  </si>
  <si>
    <t>School Readiness</t>
  </si>
  <si>
    <t>DCJ Gateway (JAG)</t>
  </si>
  <si>
    <t>HED Jordan Scale-Up</t>
  </si>
  <si>
    <t>Health Integration</t>
  </si>
  <si>
    <t xml:space="preserve">Co Health PA Prog </t>
  </si>
  <si>
    <t>Short Org Names</t>
  </si>
  <si>
    <t>Grant and Contract Time and Effort Report-Biweekly Employees</t>
  </si>
  <si>
    <t>IMPORTANT!  CAUTION!                                               PLEASE READ BEFORE COMPLETING TIMESHEETS!</t>
  </si>
  <si>
    <t>If you knowingly submit an inaccurate timesheet which is billed to a federal grant, you may be liable for 
"a civil penalty of not less than $5,000 and not more than $10,000, plus 3 times the amount of damages which the Government sustains."  31 U.S.C. § 3729.</t>
  </si>
  <si>
    <r>
      <t xml:space="preserve">     </t>
    </r>
    <r>
      <rPr>
        <b/>
        <sz val="11"/>
        <color rgb="FFFF0000"/>
        <rFont val="Calibri"/>
        <family val="2"/>
        <scheme val="minor"/>
      </rPr>
      <t xml:space="preserve">REMEMBER:  </t>
    </r>
    <r>
      <rPr>
        <sz val="11"/>
        <color rgb="FFFF0000"/>
        <rFont val="Calibri"/>
        <family val="2"/>
        <scheme val="minor"/>
      </rPr>
      <t xml:space="preserve"> All paid work effort needs to be accounted for in each pay period.</t>
    </r>
  </si>
  <si>
    <t>Adobe Digital Signature Information</t>
  </si>
  <si>
    <t>That signature is NOT secure and can be easily "lifted" and applied without your consent.</t>
  </si>
  <si>
    <t>To sign digitally, use the directions on the Adobe site, below.</t>
  </si>
  <si>
    <t>You do need to have licensed copy of Adobe Standard or Pro to use their digital signature feature.</t>
  </si>
  <si>
    <t xml:space="preserve">http://www.adobe.com/security/digsig.html </t>
  </si>
  <si>
    <r>
      <t xml:space="preserve">If you do not have a digital signature, please print out the timesheet and sign manually using </t>
    </r>
    <r>
      <rPr>
        <b/>
        <sz val="11"/>
        <color rgb="FF0000FF"/>
        <rFont val="Calibri"/>
        <family val="2"/>
        <scheme val="minor"/>
      </rPr>
      <t>BLUE</t>
    </r>
    <r>
      <rPr>
        <sz val="11"/>
        <color theme="1"/>
        <rFont val="Calibri"/>
        <family val="2"/>
        <scheme val="minor"/>
      </rPr>
      <t xml:space="preserve"> INK.</t>
    </r>
  </si>
  <si>
    <t>-Start each time sheet from the updated time sheet on portal.  New grants will be added to the list.</t>
  </si>
  <si>
    <t>A digital signature is NOT just a signature created using an electronic pen on a tablet computer.</t>
  </si>
  <si>
    <t>select month from list</t>
  </si>
  <si>
    <t>% Effort - Base Pay by Org No.</t>
  </si>
  <si>
    <t>Select from list</t>
  </si>
  <si>
    <t>April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</si>
</sst>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F800]dddd\,\ mmmm\ dd\,\ yyyy"/>
    <numFmt numFmtId="165" formatCode="mm/dd/yy;@"/>
  </numFmts>
  <fonts count="54" x14ac:knownFonts="1">
    <font>
      <sz val="11"/>
      <color theme="1"/>
      <name val="Calibri"/>
      <family val="2"/>
      <scheme val="minor"/>
    </font>
    <font>
      <b/>
      <sz val="11"/>
      <color theme="1"/>
      <name val="Calibri"/>
      <family val="2"/>
      <scheme val="minor"/>
    </font>
    <font>
      <sz val="12"/>
      <color theme="1"/>
      <name val="Calibri"/>
      <family val="2"/>
      <scheme val="minor"/>
    </font>
    <font>
      <b/>
      <sz val="16"/>
      <name val="Calibri"/>
      <family val="2"/>
    </font>
    <font>
      <i/>
      <sz val="11"/>
      <color theme="1"/>
      <name val="Calibri"/>
      <family val="2"/>
      <scheme val="minor"/>
    </font>
    <font>
      <b/>
      <i/>
      <sz val="11"/>
      <color theme="1"/>
      <name val="Calibri"/>
      <family val="2"/>
      <scheme val="minor"/>
    </font>
    <font>
      <i/>
      <sz val="9"/>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4"/>
      <color theme="1"/>
      <name val="Calibri"/>
      <family val="2"/>
      <scheme val="minor"/>
    </font>
    <font>
      <b/>
      <sz val="14"/>
      <color rgb="FFFF0000"/>
      <name val="Calibri"/>
      <family val="2"/>
      <scheme val="minor"/>
    </font>
    <font>
      <b/>
      <sz val="12"/>
      <color rgb="FFFF0000"/>
      <name val="Calibri"/>
      <family val="2"/>
      <scheme val="minor"/>
    </font>
    <font>
      <sz val="8"/>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Calibri"/>
      <family val="2"/>
      <scheme val="minor"/>
    </font>
    <font>
      <sz val="10"/>
      <color theme="1"/>
      <name val="Tahoma"/>
      <family val="2"/>
    </font>
    <font>
      <sz val="9"/>
      <color indexed="81"/>
      <name val="Tahoma"/>
      <family val="2"/>
    </font>
    <font>
      <i/>
      <sz val="8"/>
      <color theme="1"/>
      <name val="Calibri"/>
      <family val="2"/>
      <scheme val="minor"/>
    </font>
    <font>
      <b/>
      <sz val="11"/>
      <color rgb="FFFF0000"/>
      <name val="Calibri"/>
      <family val="2"/>
      <scheme val="minor"/>
    </font>
    <font>
      <b/>
      <sz val="9"/>
      <color indexed="81"/>
      <name val="Tahoma"/>
      <family val="2"/>
    </font>
    <font>
      <sz val="9"/>
      <color theme="1"/>
      <name val="Calibri"/>
      <family val="2"/>
      <scheme val="minor"/>
    </font>
    <font>
      <sz val="11"/>
      <color rgb="FF0000FF"/>
      <name val="Calibri"/>
      <family val="2"/>
      <scheme val="minor"/>
    </font>
    <font>
      <i/>
      <sz val="11"/>
      <color rgb="FF0000FF"/>
      <name val="Calibri"/>
      <family val="2"/>
      <scheme val="minor"/>
    </font>
    <font>
      <b/>
      <i/>
      <sz val="11"/>
      <color rgb="FF0000FF"/>
      <name val="Calibri"/>
      <family val="2"/>
      <scheme val="minor"/>
    </font>
    <font>
      <i/>
      <sz val="11"/>
      <name val="Calibri"/>
      <family val="2"/>
      <scheme val="minor"/>
    </font>
    <font>
      <sz val="11"/>
      <name val="Calibri"/>
      <family val="2"/>
      <scheme val="minor"/>
    </font>
    <font>
      <b/>
      <i/>
      <sz val="11"/>
      <color rgb="FFFF0000"/>
      <name val="Calibri"/>
      <family val="2"/>
      <scheme val="minor"/>
    </font>
    <font>
      <i/>
      <sz val="11"/>
      <color rgb="FFFF0000"/>
      <name val="Calibri"/>
      <family val="2"/>
      <scheme val="minor"/>
    </font>
    <font>
      <i/>
      <sz val="10"/>
      <name val="Calibri"/>
      <family val="2"/>
    </font>
    <font>
      <b/>
      <sz val="10"/>
      <name val="Calibri"/>
      <family val="2"/>
    </font>
    <font>
      <b/>
      <i/>
      <sz val="11"/>
      <name val="Calibri"/>
      <family val="2"/>
      <scheme val="minor"/>
    </font>
    <font>
      <sz val="9"/>
      <color rgb="FFFF0000"/>
      <name val="Calibri"/>
      <family val="2"/>
      <scheme val="minor"/>
    </font>
    <font>
      <sz val="9"/>
      <color rgb="FF0000FF"/>
      <name val="Calibri"/>
      <family val="2"/>
      <scheme val="minor"/>
    </font>
    <font>
      <b/>
      <i/>
      <sz val="9"/>
      <color theme="1"/>
      <name val="Calibri"/>
      <family val="2"/>
      <scheme val="minor"/>
    </font>
    <font>
      <b/>
      <sz val="14"/>
      <name val="Calibri"/>
      <family val="2"/>
    </font>
    <font>
      <b/>
      <sz val="11"/>
      <name val="Calibri"/>
      <family val="2"/>
    </font>
    <font>
      <u/>
      <sz val="11"/>
      <color theme="10"/>
      <name val="Calibri"/>
      <family val="2"/>
      <scheme val="minor"/>
    </font>
    <font>
      <b/>
      <sz val="11"/>
      <color rgb="FF0000FF"/>
      <name val="Calibri"/>
      <family val="2"/>
      <scheme val="minor"/>
    </font>
  </fonts>
  <fills count="39">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47">
    <xf numFmtId="0" fontId="0" fillId="0" borderId="0"/>
    <xf numFmtId="0" fontId="2" fillId="0" borderId="0"/>
    <xf numFmtId="0" fontId="15" fillId="0" borderId="0" applyNumberFormat="0" applyFill="0" applyBorder="0" applyAlignment="0" applyProtection="0"/>
    <xf numFmtId="0" fontId="16" fillId="0" borderId="9"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2" applyNumberFormat="0" applyAlignment="0" applyProtection="0"/>
    <xf numFmtId="0" fontId="23" fillId="8" borderId="13" applyNumberFormat="0" applyAlignment="0" applyProtection="0"/>
    <xf numFmtId="0" fontId="24" fillId="8" borderId="12" applyNumberFormat="0" applyAlignment="0" applyProtection="0"/>
    <xf numFmtId="0" fontId="25" fillId="0" borderId="14" applyNumberFormat="0" applyFill="0" applyAlignment="0" applyProtection="0"/>
    <xf numFmtId="0" fontId="26" fillId="9" borderId="15" applyNumberFormat="0" applyAlignment="0" applyProtection="0"/>
    <xf numFmtId="0" fontId="27" fillId="0" borderId="0" applyNumberFormat="0" applyFill="0" applyBorder="0" applyAlignment="0" applyProtection="0"/>
    <xf numFmtId="0" fontId="14" fillId="10" borderId="16" applyNumberFormat="0" applyFont="0" applyAlignment="0" applyProtection="0"/>
    <xf numFmtId="0" fontId="28" fillId="0" borderId="0" applyNumberFormat="0" applyFill="0" applyBorder="0" applyAlignment="0" applyProtection="0"/>
    <xf numFmtId="0" fontId="1" fillId="0" borderId="17" applyNumberFormat="0" applyFill="0" applyAlignment="0" applyProtection="0"/>
    <xf numFmtId="0" fontId="29"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29" fillId="34" borderId="0" applyNumberFormat="0" applyBorder="0" applyAlignment="0" applyProtection="0"/>
    <xf numFmtId="0" fontId="31" fillId="0" borderId="0"/>
    <xf numFmtId="9" fontId="14" fillId="0" borderId="0" applyFont="0" applyFill="0" applyBorder="0" applyAlignment="0" applyProtection="0"/>
    <xf numFmtId="43" fontId="14" fillId="0" borderId="0" applyFont="0" applyFill="0" applyBorder="0" applyAlignment="0" applyProtection="0"/>
    <xf numFmtId="0" fontId="52" fillId="0" borderId="0" applyNumberFormat="0" applyFill="0" applyBorder="0" applyAlignment="0" applyProtection="0"/>
  </cellStyleXfs>
  <cellXfs count="199">
    <xf numFmtId="0" fontId="0" fillId="0" borderId="0" xfId="0"/>
    <xf numFmtId="0" fontId="0" fillId="0" borderId="0" xfId="0" applyProtection="1"/>
    <xf numFmtId="0" fontId="3" fillId="0" borderId="0" xfId="1" applyFont="1" applyAlignment="1" applyProtection="1">
      <alignment horizontal="center"/>
    </xf>
    <xf numFmtId="0" fontId="3" fillId="2" borderId="0" xfId="1" applyFont="1" applyFill="1" applyAlignment="1" applyProtection="1">
      <alignment horizontal="left"/>
    </xf>
    <xf numFmtId="0" fontId="1" fillId="0" borderId="0" xfId="0" applyFont="1" applyProtection="1"/>
    <xf numFmtId="17" fontId="1" fillId="0" borderId="0" xfId="0" quotePrefix="1" applyNumberFormat="1" applyFont="1" applyAlignment="1" applyProtection="1">
      <alignment horizontal="center"/>
    </xf>
    <xf numFmtId="0" fontId="1" fillId="0" borderId="1" xfId="0" applyFont="1" applyBorder="1" applyAlignment="1" applyProtection="1">
      <alignment horizontal="center" wrapText="1"/>
    </xf>
    <xf numFmtId="17" fontId="6" fillId="0" borderId="0" xfId="0" quotePrefix="1" applyNumberFormat="1"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center" wrapText="1"/>
    </xf>
    <xf numFmtId="0" fontId="4" fillId="0" borderId="0" xfId="0" applyFont="1" applyProtection="1"/>
    <xf numFmtId="0" fontId="0" fillId="0" borderId="0" xfId="0" applyBorder="1" applyProtection="1"/>
    <xf numFmtId="0" fontId="0" fillId="0" borderId="0" xfId="0" applyFont="1" applyProtection="1"/>
    <xf numFmtId="17" fontId="10" fillId="3" borderId="0" xfId="0" quotePrefix="1" applyNumberFormat="1" applyFont="1" applyFill="1" applyProtection="1"/>
    <xf numFmtId="0" fontId="9" fillId="3" borderId="0" xfId="0" applyFont="1" applyFill="1" applyProtection="1"/>
    <xf numFmtId="0" fontId="10" fillId="3" borderId="0" xfId="0" quotePrefix="1" applyFont="1" applyFill="1" applyProtection="1"/>
    <xf numFmtId="0" fontId="13" fillId="0" borderId="0" xfId="0" applyFont="1" applyAlignment="1" applyProtection="1">
      <alignment vertical="center" wrapText="1"/>
    </xf>
    <xf numFmtId="0" fontId="9" fillId="0" borderId="0" xfId="0" applyFont="1"/>
    <xf numFmtId="0" fontId="0" fillId="0" borderId="0" xfId="0"/>
    <xf numFmtId="0" fontId="30" fillId="0" borderId="0" xfId="0" applyFont="1"/>
    <xf numFmtId="0" fontId="5" fillId="0" borderId="21" xfId="0" applyFont="1" applyBorder="1" applyProtection="1"/>
    <xf numFmtId="0" fontId="0" fillId="0" borderId="22" xfId="0" applyBorder="1" applyProtection="1"/>
    <xf numFmtId="0" fontId="0" fillId="0" borderId="23" xfId="0" applyBorder="1" applyProtection="1"/>
    <xf numFmtId="0" fontId="34" fillId="0" borderId="0" xfId="0" applyFont="1" applyProtection="1"/>
    <xf numFmtId="0" fontId="33" fillId="0" borderId="0" xfId="0" applyFont="1" applyAlignment="1" applyProtection="1">
      <alignment horizontal="right"/>
    </xf>
    <xf numFmtId="0" fontId="1" fillId="0" borderId="0" xfId="0" applyFont="1" applyFill="1" applyProtection="1"/>
    <xf numFmtId="0" fontId="0" fillId="0" borderId="0" xfId="0" applyFill="1" applyAlignment="1" applyProtection="1"/>
    <xf numFmtId="0" fontId="8" fillId="0" borderId="1" xfId="0" applyFont="1" applyFill="1" applyBorder="1" applyAlignment="1" applyProtection="1">
      <alignment horizontal="center" wrapText="1"/>
    </xf>
    <xf numFmtId="0" fontId="0" fillId="37" borderId="0" xfId="0" applyFill="1" applyProtection="1"/>
    <xf numFmtId="0" fontId="0" fillId="3" borderId="0" xfId="0" applyFill="1" applyProtection="1"/>
    <xf numFmtId="2" fontId="0" fillId="0" borderId="1" xfId="0" applyNumberFormat="1" applyBorder="1" applyProtection="1"/>
    <xf numFmtId="2" fontId="1" fillId="0" borderId="1" xfId="0" applyNumberFormat="1" applyFont="1" applyBorder="1" applyProtection="1"/>
    <xf numFmtId="0" fontId="34" fillId="0" borderId="0" xfId="0" applyFont="1" applyAlignment="1" applyProtection="1">
      <alignment horizontal="left" vertical="top" wrapText="1"/>
    </xf>
    <xf numFmtId="0" fontId="8" fillId="0" borderId="0" xfId="0" applyFont="1" applyFill="1" applyBorder="1" applyAlignment="1" applyProtection="1">
      <alignment horizontal="center" wrapText="1"/>
    </xf>
    <xf numFmtId="0" fontId="36" fillId="0" borderId="0" xfId="0" applyFont="1" applyBorder="1" applyAlignment="1" applyProtection="1">
      <alignment wrapText="1"/>
    </xf>
    <xf numFmtId="0" fontId="42" fillId="0" borderId="0" xfId="0" applyFont="1" applyBorder="1" applyAlignment="1" applyProtection="1">
      <alignment horizontal="left"/>
    </xf>
    <xf numFmtId="0" fontId="36" fillId="0" borderId="22" xfId="0" applyFont="1" applyBorder="1" applyAlignment="1" applyProtection="1">
      <alignment wrapText="1"/>
    </xf>
    <xf numFmtId="0" fontId="0" fillId="0" borderId="1" xfId="0" applyFill="1" applyBorder="1" applyProtection="1"/>
    <xf numFmtId="0" fontId="1" fillId="0" borderId="4" xfId="0" applyFont="1" applyBorder="1" applyAlignment="1" applyProtection="1">
      <alignment horizontal="center" wrapText="1"/>
    </xf>
    <xf numFmtId="0" fontId="0" fillId="0" borderId="4" xfId="0" applyFill="1" applyBorder="1" applyProtection="1"/>
    <xf numFmtId="2" fontId="0" fillId="0" borderId="4" xfId="0" applyNumberFormat="1" applyBorder="1" applyProtection="1"/>
    <xf numFmtId="0" fontId="1" fillId="0" borderId="34" xfId="0" applyFont="1" applyBorder="1" applyAlignment="1" applyProtection="1">
      <alignment horizontal="center" wrapText="1"/>
    </xf>
    <xf numFmtId="0" fontId="1" fillId="0" borderId="35" xfId="0" applyFont="1" applyBorder="1" applyAlignment="1" applyProtection="1">
      <alignment horizontal="center" wrapText="1"/>
    </xf>
    <xf numFmtId="2" fontId="0" fillId="0" borderId="34" xfId="0" applyNumberFormat="1" applyBorder="1" applyProtection="1"/>
    <xf numFmtId="2" fontId="0" fillId="0" borderId="35" xfId="0" applyNumberFormat="1" applyBorder="1" applyProtection="1"/>
    <xf numFmtId="10" fontId="0" fillId="0" borderId="36" xfId="44" applyNumberFormat="1" applyFont="1" applyBorder="1" applyProtection="1"/>
    <xf numFmtId="10" fontId="0" fillId="0" borderId="37" xfId="44" applyNumberFormat="1" applyFont="1" applyBorder="1" applyProtection="1"/>
    <xf numFmtId="10" fontId="0" fillId="0" borderId="38" xfId="44" applyNumberFormat="1" applyFont="1" applyBorder="1" applyProtection="1"/>
    <xf numFmtId="0" fontId="0" fillId="0" borderId="0" xfId="0" applyFill="1" applyProtection="1"/>
    <xf numFmtId="0" fontId="48" fillId="0" borderId="0" xfId="0" applyFont="1" applyFill="1" applyBorder="1" applyAlignment="1" applyProtection="1">
      <alignment horizontal="left" wrapText="1"/>
    </xf>
    <xf numFmtId="2" fontId="1" fillId="0" borderId="30" xfId="0" applyNumberFormat="1" applyFont="1" applyBorder="1" applyProtection="1"/>
    <xf numFmtId="0" fontId="49" fillId="0" borderId="0" xfId="0" applyFont="1" applyAlignment="1" applyProtection="1">
      <alignment horizontal="right"/>
    </xf>
    <xf numFmtId="0" fontId="49" fillId="0" borderId="0" xfId="0" applyFont="1" applyProtection="1"/>
    <xf numFmtId="0" fontId="1" fillId="0" borderId="0" xfId="0" applyFont="1" applyAlignment="1" applyProtection="1">
      <alignment horizontal="right"/>
    </xf>
    <xf numFmtId="0" fontId="8" fillId="0" borderId="1" xfId="0" applyFont="1" applyFill="1" applyBorder="1" applyAlignment="1" applyProtection="1">
      <alignment wrapText="1"/>
    </xf>
    <xf numFmtId="0" fontId="8" fillId="0" borderId="3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9" xfId="0" applyFont="1" applyFill="1" applyBorder="1" applyAlignment="1" applyProtection="1">
      <alignment wrapText="1"/>
    </xf>
    <xf numFmtId="0" fontId="8" fillId="0" borderId="3" xfId="0" applyFont="1" applyFill="1" applyBorder="1" applyAlignment="1" applyProtection="1">
      <alignment wrapText="1"/>
    </xf>
    <xf numFmtId="0" fontId="9" fillId="0" borderId="7" xfId="0" applyFont="1" applyFill="1" applyBorder="1" applyAlignment="1" applyProtection="1">
      <alignment horizontal="center" wrapText="1"/>
    </xf>
    <xf numFmtId="0" fontId="36" fillId="0" borderId="1" xfId="0" applyFont="1" applyFill="1" applyBorder="1" applyAlignment="1" applyProtection="1">
      <alignment horizontal="left" shrinkToFit="1"/>
    </xf>
    <xf numFmtId="0" fontId="36" fillId="0" borderId="2" xfId="0" applyFont="1" applyFill="1" applyBorder="1" applyAlignment="1" applyProtection="1">
      <alignment horizontal="center" shrinkToFit="1"/>
    </xf>
    <xf numFmtId="0" fontId="49" fillId="0" borderId="0" xfId="0" applyFont="1" applyFill="1" applyProtection="1"/>
    <xf numFmtId="0" fontId="49" fillId="0" borderId="0" xfId="0" applyFont="1" applyFill="1" applyAlignment="1" applyProtection="1">
      <alignment horizontal="center"/>
    </xf>
    <xf numFmtId="2" fontId="0" fillId="3" borderId="34" xfId="0" applyNumberFormat="1" applyFill="1" applyBorder="1" applyProtection="1">
      <protection locked="0"/>
    </xf>
    <xf numFmtId="2" fontId="0" fillId="3" borderId="1" xfId="0" applyNumberFormat="1" applyFill="1" applyBorder="1" applyProtection="1">
      <protection locked="0"/>
    </xf>
    <xf numFmtId="2" fontId="0" fillId="3" borderId="35" xfId="0" applyNumberFormat="1" applyFill="1" applyBorder="1" applyProtection="1">
      <protection locked="0"/>
    </xf>
    <xf numFmtId="0" fontId="8" fillId="3" borderId="1" xfId="0" applyFont="1" applyFill="1" applyBorder="1" applyAlignment="1" applyProtection="1">
      <alignment horizontal="center" vertical="center" wrapText="1"/>
      <protection locked="0"/>
    </xf>
    <xf numFmtId="0" fontId="8" fillId="3" borderId="35" xfId="0" applyFont="1" applyFill="1" applyBorder="1" applyAlignment="1" applyProtection="1">
      <alignment horizontal="center" vertical="center" wrapText="1"/>
      <protection locked="0"/>
    </xf>
    <xf numFmtId="0" fontId="8" fillId="3" borderId="34" xfId="0" applyFont="1" applyFill="1" applyBorder="1" applyAlignment="1" applyProtection="1">
      <alignment horizontal="center" vertical="center" wrapText="1"/>
      <protection locked="0"/>
    </xf>
    <xf numFmtId="0" fontId="0" fillId="37" borderId="34" xfId="0" applyFill="1" applyBorder="1" applyAlignment="1" applyProtection="1">
      <alignment horizontal="center"/>
      <protection locked="0"/>
    </xf>
    <xf numFmtId="0" fontId="0" fillId="37" borderId="1" xfId="0" applyFill="1" applyBorder="1" applyAlignment="1" applyProtection="1">
      <alignment horizontal="center"/>
      <protection locked="0"/>
    </xf>
    <xf numFmtId="0" fontId="0" fillId="3" borderId="1" xfId="0" applyFont="1" applyFill="1" applyBorder="1" applyAlignment="1" applyProtection="1">
      <alignment horizontal="center" wrapText="1"/>
      <protection locked="0"/>
    </xf>
    <xf numFmtId="0" fontId="0" fillId="3" borderId="35" xfId="0" applyFont="1" applyFill="1" applyBorder="1" applyAlignment="1" applyProtection="1">
      <alignment horizontal="center" wrapText="1"/>
      <protection locked="0"/>
    </xf>
    <xf numFmtId="0" fontId="9" fillId="3" borderId="7" xfId="0" applyFont="1" applyFill="1" applyBorder="1" applyAlignment="1" applyProtection="1">
      <alignment vertical="top"/>
      <protection locked="0"/>
    </xf>
    <xf numFmtId="0" fontId="9" fillId="3" borderId="40" xfId="0" applyFont="1" applyFill="1" applyBorder="1" applyAlignment="1" applyProtection="1">
      <alignment vertical="top"/>
      <protection locked="0"/>
    </xf>
    <xf numFmtId="0" fontId="9" fillId="3" borderId="41" xfId="0" applyFont="1" applyFill="1" applyBorder="1" applyAlignment="1" applyProtection="1">
      <alignment vertical="top"/>
      <protection locked="0"/>
    </xf>
    <xf numFmtId="0" fontId="33" fillId="0" borderId="0" xfId="0" applyFont="1" applyAlignment="1" applyProtection="1">
      <alignment wrapText="1"/>
    </xf>
    <xf numFmtId="0" fontId="0" fillId="0" borderId="18" xfId="0" applyBorder="1" applyProtection="1"/>
    <xf numFmtId="0" fontId="50" fillId="2" borderId="0" xfId="1" applyFont="1" applyFill="1" applyAlignment="1" applyProtection="1">
      <alignment horizontal="left"/>
    </xf>
    <xf numFmtId="0" fontId="4" fillId="0" borderId="0" xfId="0" applyFont="1" applyAlignment="1" applyProtection="1">
      <alignment horizontal="right"/>
    </xf>
    <xf numFmtId="0" fontId="0" fillId="0" borderId="1" xfId="0" applyFont="1" applyFill="1" applyBorder="1" applyAlignment="1" applyProtection="1">
      <alignment horizontal="center"/>
    </xf>
    <xf numFmtId="164" fontId="7" fillId="0" borderId="0" xfId="0" applyNumberFormat="1" applyFont="1" applyAlignment="1" applyProtection="1">
      <alignment horizontal="center" shrinkToFit="1"/>
    </xf>
    <xf numFmtId="14" fontId="10" fillId="3" borderId="0" xfId="0" quotePrefix="1" applyNumberFormat="1" applyFont="1" applyFill="1" applyProtection="1"/>
    <xf numFmtId="2" fontId="0" fillId="0" borderId="36" xfId="0" applyNumberFormat="1" applyBorder="1" applyProtection="1"/>
    <xf numFmtId="2" fontId="0" fillId="0" borderId="38" xfId="0" applyNumberFormat="1" applyBorder="1" applyProtection="1"/>
    <xf numFmtId="9" fontId="0" fillId="0" borderId="0" xfId="44" applyFont="1" applyBorder="1" applyProtection="1"/>
    <xf numFmtId="0" fontId="49" fillId="0" borderId="0" xfId="0" applyFont="1" applyAlignment="1" applyProtection="1">
      <alignment horizontal="left"/>
    </xf>
    <xf numFmtId="0" fontId="0" fillId="0" borderId="24" xfId="0" applyFill="1" applyBorder="1" applyProtection="1"/>
    <xf numFmtId="0" fontId="48" fillId="0" borderId="24" xfId="0" applyFont="1" applyFill="1" applyBorder="1" applyAlignment="1" applyProtection="1">
      <alignment horizontal="left" wrapText="1"/>
    </xf>
    <xf numFmtId="0" fontId="37" fillId="0" borderId="24" xfId="0" applyFont="1" applyFill="1" applyBorder="1" applyAlignment="1" applyProtection="1">
      <alignment horizontal="center" wrapText="1"/>
    </xf>
    <xf numFmtId="0" fontId="0" fillId="0" borderId="18" xfId="0" applyFont="1" applyFill="1" applyBorder="1" applyAlignment="1" applyProtection="1">
      <alignment horizontal="center"/>
    </xf>
    <xf numFmtId="0" fontId="0" fillId="0" borderId="19" xfId="0" applyBorder="1" applyProtection="1"/>
    <xf numFmtId="0" fontId="0" fillId="3" borderId="34" xfId="0" applyFont="1" applyFill="1" applyBorder="1" applyAlignment="1" applyProtection="1">
      <alignment horizontal="center" wrapText="1"/>
      <protection locked="0"/>
    </xf>
    <xf numFmtId="0" fontId="13" fillId="0" borderId="0" xfId="0" applyFont="1" applyAlignment="1" applyProtection="1">
      <alignment vertical="center"/>
    </xf>
    <xf numFmtId="0" fontId="1" fillId="0" borderId="0" xfId="0" applyFont="1" applyBorder="1" applyAlignment="1" applyProtection="1">
      <alignment horizontal="right"/>
    </xf>
    <xf numFmtId="0" fontId="1" fillId="0" borderId="0" xfId="0" applyFont="1" applyFill="1" applyBorder="1" applyAlignment="1" applyProtection="1">
      <alignment horizontal="left"/>
    </xf>
    <xf numFmtId="0" fontId="1" fillId="0" borderId="0" xfId="0" applyFont="1" applyBorder="1" applyAlignment="1" applyProtection="1">
      <alignment horizontal="center" wrapText="1"/>
    </xf>
    <xf numFmtId="0" fontId="0" fillId="0" borderId="0" xfId="0" applyFill="1" applyBorder="1" applyProtection="1"/>
    <xf numFmtId="2" fontId="0" fillId="0" borderId="0" xfId="0" applyNumberFormat="1" applyBorder="1" applyProtection="1"/>
    <xf numFmtId="0" fontId="1" fillId="0" borderId="0" xfId="0" applyFont="1" applyBorder="1" applyProtection="1"/>
    <xf numFmtId="0" fontId="1" fillId="0" borderId="0" xfId="0" applyFont="1" applyFill="1" applyBorder="1" applyAlignment="1">
      <alignment horizontal="center"/>
    </xf>
    <xf numFmtId="0" fontId="1" fillId="0" borderId="0" xfId="0" applyFont="1" applyFill="1" applyBorder="1" applyAlignment="1" applyProtection="1">
      <alignment horizontal="center" wrapText="1"/>
    </xf>
    <xf numFmtId="0" fontId="8"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2" fontId="0" fillId="0" borderId="0" xfId="0" applyNumberFormat="1" applyFill="1" applyBorder="1" applyProtection="1"/>
    <xf numFmtId="10" fontId="0" fillId="0" borderId="0" xfId="44" applyNumberFormat="1" applyFont="1" applyFill="1" applyBorder="1" applyProtection="1"/>
    <xf numFmtId="0" fontId="1" fillId="0" borderId="0" xfId="0" applyFont="1" applyFill="1" applyBorder="1" applyProtection="1"/>
    <xf numFmtId="0" fontId="37" fillId="0" borderId="0" xfId="0" applyFont="1" applyFill="1" applyBorder="1" applyAlignment="1" applyProtection="1">
      <alignment horizontal="center" wrapText="1"/>
    </xf>
    <xf numFmtId="0" fontId="49" fillId="0" borderId="0" xfId="0" applyFont="1" applyFill="1" applyBorder="1" applyProtection="1"/>
    <xf numFmtId="0" fontId="9" fillId="0" borderId="0" xfId="0" applyFont="1" applyFill="1" applyProtection="1"/>
    <xf numFmtId="0" fontId="3" fillId="0" borderId="0" xfId="1" applyFont="1" applyAlignment="1" applyProtection="1">
      <alignment horizontal="left"/>
    </xf>
    <xf numFmtId="0" fontId="34" fillId="3" borderId="7" xfId="0" applyFont="1" applyFill="1" applyBorder="1" applyProtection="1"/>
    <xf numFmtId="0" fontId="44" fillId="3" borderId="40" xfId="0" applyFont="1" applyFill="1" applyBorder="1" applyAlignment="1" applyProtection="1">
      <alignment wrapText="1"/>
    </xf>
    <xf numFmtId="0" fontId="44" fillId="3" borderId="8" xfId="0" applyFont="1" applyFill="1" applyBorder="1" applyAlignment="1" applyProtection="1">
      <alignment horizontal="left" wrapText="1"/>
    </xf>
    <xf numFmtId="0" fontId="39" fillId="0" borderId="0" xfId="0" applyFont="1" applyProtection="1"/>
    <xf numFmtId="0" fontId="42" fillId="0" borderId="0" xfId="0" quotePrefix="1" applyFont="1" applyProtection="1"/>
    <xf numFmtId="0" fontId="40" fillId="0" borderId="0" xfId="0" quotePrefix="1" applyFont="1" applyProtection="1"/>
    <xf numFmtId="0" fontId="41" fillId="0" borderId="0" xfId="0" applyFont="1" applyProtection="1"/>
    <xf numFmtId="0" fontId="38" fillId="0" borderId="0" xfId="0" quotePrefix="1" applyFont="1" applyProtection="1"/>
    <xf numFmtId="0" fontId="0" fillId="0" borderId="0" xfId="0" quotePrefix="1" applyProtection="1"/>
    <xf numFmtId="0" fontId="37" fillId="0" borderId="0" xfId="0" quotePrefix="1" applyFont="1" applyProtection="1"/>
    <xf numFmtId="0" fontId="4" fillId="0" borderId="0" xfId="0" quotePrefix="1" applyFont="1" applyProtection="1"/>
    <xf numFmtId="0" fontId="39" fillId="3" borderId="7" xfId="0" applyFont="1" applyFill="1" applyBorder="1" applyProtection="1"/>
    <xf numFmtId="0" fontId="0" fillId="3" borderId="40" xfId="0" applyFill="1" applyBorder="1" applyProtection="1"/>
    <xf numFmtId="0" fontId="27" fillId="3" borderId="40" xfId="0" applyFont="1" applyFill="1" applyBorder="1" applyProtection="1"/>
    <xf numFmtId="0" fontId="0" fillId="3" borderId="8" xfId="0" applyFill="1" applyBorder="1" applyProtection="1"/>
    <xf numFmtId="0" fontId="9" fillId="0" borderId="18" xfId="0" applyFont="1" applyFill="1" applyBorder="1" applyAlignment="1" applyProtection="1"/>
    <xf numFmtId="0" fontId="9" fillId="0" borderId="19" xfId="0" applyFont="1" applyFill="1" applyBorder="1" applyAlignment="1" applyProtection="1"/>
    <xf numFmtId="0" fontId="51" fillId="0" borderId="0" xfId="1" applyFont="1" applyAlignment="1" applyProtection="1">
      <alignment horizontal="left"/>
    </xf>
    <xf numFmtId="2" fontId="0" fillId="3" borderId="4" xfId="0" applyNumberFormat="1" applyFill="1" applyBorder="1" applyProtection="1">
      <protection locked="0"/>
    </xf>
    <xf numFmtId="0" fontId="36" fillId="37" borderId="7" xfId="0" applyFont="1" applyFill="1" applyBorder="1" applyAlignment="1" applyProtection="1">
      <protection locked="0"/>
    </xf>
    <xf numFmtId="0" fontId="0" fillId="3" borderId="30" xfId="0" applyFont="1" applyFill="1" applyBorder="1" applyAlignment="1" applyProtection="1">
      <alignment horizontal="center" wrapText="1"/>
      <protection locked="0"/>
    </xf>
    <xf numFmtId="0" fontId="34" fillId="0" borderId="0" xfId="0" applyFont="1"/>
    <xf numFmtId="0" fontId="52" fillId="0" borderId="0" xfId="46"/>
    <xf numFmtId="0" fontId="0" fillId="38" borderId="1" xfId="0" applyFill="1" applyBorder="1" applyProtection="1"/>
    <xf numFmtId="0" fontId="8" fillId="0" borderId="42" xfId="0" applyFont="1" applyFill="1" applyBorder="1" applyAlignment="1" applyProtection="1">
      <alignment horizontal="center" vertical="center" wrapText="1"/>
    </xf>
    <xf numFmtId="0" fontId="0" fillId="37" borderId="42" xfId="0" applyFill="1" applyBorder="1" applyAlignment="1" applyProtection="1">
      <alignment horizontal="center"/>
      <protection locked="0"/>
    </xf>
    <xf numFmtId="2" fontId="0" fillId="3" borderId="42" xfId="0" applyNumberFormat="1" applyFill="1" applyBorder="1" applyProtection="1">
      <protection locked="0"/>
    </xf>
    <xf numFmtId="9" fontId="0" fillId="0" borderId="0" xfId="44" applyNumberFormat="1" applyFont="1" applyBorder="1" applyProtection="1"/>
    <xf numFmtId="2" fontId="0" fillId="0" borderId="37" xfId="0" applyNumberFormat="1" applyBorder="1" applyProtection="1"/>
    <xf numFmtId="0" fontId="1" fillId="0" borderId="43" xfId="0" applyFont="1" applyBorder="1" applyAlignment="1" applyProtection="1">
      <alignment horizontal="center" wrapText="1"/>
    </xf>
    <xf numFmtId="0" fontId="0" fillId="0" borderId="44" xfId="0" applyFill="1" applyBorder="1" applyProtection="1"/>
    <xf numFmtId="0" fontId="0" fillId="0" borderId="45" xfId="0" applyFill="1" applyBorder="1" applyProtection="1"/>
    <xf numFmtId="2" fontId="0" fillId="0" borderId="39" xfId="0" applyNumberFormat="1" applyBorder="1" applyProtection="1"/>
    <xf numFmtId="43" fontId="0" fillId="0" borderId="46" xfId="45" applyFont="1" applyBorder="1" applyProtection="1"/>
    <xf numFmtId="0" fontId="47" fillId="0" borderId="0" xfId="0" applyFont="1" applyBorder="1" applyAlignment="1" applyProtection="1">
      <alignment horizontal="center" wrapText="1"/>
    </xf>
    <xf numFmtId="0" fontId="37" fillId="3" borderId="5" xfId="0" applyFont="1" applyFill="1" applyBorder="1" applyAlignment="1" applyProtection="1">
      <alignment horizontal="center" wrapText="1"/>
      <protection locked="0"/>
    </xf>
    <xf numFmtId="0" fontId="37" fillId="3" borderId="28" xfId="0" applyFont="1" applyFill="1" applyBorder="1" applyAlignment="1" applyProtection="1">
      <alignment horizontal="center" wrapText="1"/>
      <protection locked="0"/>
    </xf>
    <xf numFmtId="0" fontId="37" fillId="3" borderId="6" xfId="0" applyFont="1" applyFill="1" applyBorder="1" applyAlignment="1" applyProtection="1">
      <alignment horizontal="center" wrapText="1"/>
      <protection locked="0"/>
    </xf>
    <xf numFmtId="0" fontId="36" fillId="0" borderId="21" xfId="0" applyFont="1" applyBorder="1" applyAlignment="1" applyProtection="1">
      <alignment horizontal="center" wrapText="1"/>
    </xf>
    <xf numFmtId="0" fontId="36" fillId="0" borderId="22" xfId="0" applyFont="1" applyBorder="1" applyAlignment="1" applyProtection="1">
      <alignment horizontal="center" wrapText="1"/>
    </xf>
    <xf numFmtId="0" fontId="0" fillId="3" borderId="5" xfId="0" applyFont="1" applyFill="1" applyBorder="1" applyAlignment="1" applyProtection="1">
      <alignment horizontal="center" wrapText="1"/>
      <protection locked="0"/>
    </xf>
    <xf numFmtId="0" fontId="0" fillId="3" borderId="28" xfId="0" applyFont="1" applyFill="1" applyBorder="1" applyAlignment="1" applyProtection="1">
      <alignment horizontal="center" wrapText="1"/>
      <protection locked="0"/>
    </xf>
    <xf numFmtId="0" fontId="0" fillId="3" borderId="6" xfId="0" applyFont="1" applyFill="1" applyBorder="1" applyAlignment="1" applyProtection="1">
      <alignment horizontal="center" wrapText="1"/>
      <protection locked="0"/>
    </xf>
    <xf numFmtId="0" fontId="36" fillId="0" borderId="2" xfId="0" applyFont="1" applyFill="1" applyBorder="1" applyAlignment="1" applyProtection="1">
      <alignment horizontal="left" shrinkToFit="1"/>
    </xf>
    <xf numFmtId="0" fontId="36" fillId="0" borderId="3" xfId="0" applyFont="1" applyFill="1" applyBorder="1" applyAlignment="1" applyProtection="1">
      <alignment horizontal="left" shrinkToFit="1"/>
    </xf>
    <xf numFmtId="0" fontId="36" fillId="0" borderId="4" xfId="0" applyFont="1" applyFill="1" applyBorder="1" applyAlignment="1" applyProtection="1">
      <alignment horizontal="left" shrinkToFit="1"/>
    </xf>
    <xf numFmtId="0" fontId="48" fillId="0" borderId="26" xfId="0" applyFont="1" applyBorder="1" applyAlignment="1" applyProtection="1">
      <alignment horizontal="left" wrapText="1"/>
    </xf>
    <xf numFmtId="0" fontId="48" fillId="0" borderId="20" xfId="0" applyFont="1" applyBorder="1" applyAlignment="1" applyProtection="1">
      <alignment horizontal="left" wrapText="1"/>
    </xf>
    <xf numFmtId="0" fontId="48" fillId="0" borderId="27" xfId="0" applyFont="1" applyBorder="1" applyAlignment="1" applyProtection="1">
      <alignment horizontal="left" wrapText="1"/>
    </xf>
    <xf numFmtId="0" fontId="37" fillId="0" borderId="24" xfId="0" applyFont="1" applyBorder="1" applyAlignment="1" applyProtection="1">
      <alignment wrapText="1"/>
    </xf>
    <xf numFmtId="0" fontId="37" fillId="0" borderId="0" xfId="0" applyFont="1" applyBorder="1" applyAlignment="1" applyProtection="1">
      <alignment wrapText="1"/>
    </xf>
    <xf numFmtId="0" fontId="37" fillId="0" borderId="25" xfId="0" applyFont="1" applyBorder="1" applyAlignment="1" applyProtection="1">
      <alignment wrapText="1"/>
    </xf>
    <xf numFmtId="0" fontId="1" fillId="35" borderId="31" xfId="0" applyFont="1" applyFill="1" applyBorder="1" applyAlignment="1">
      <alignment horizontal="center"/>
    </xf>
    <xf numFmtId="0" fontId="1" fillId="35" borderId="32" xfId="0" applyFont="1" applyFill="1" applyBorder="1" applyAlignment="1">
      <alignment horizontal="center"/>
    </xf>
    <xf numFmtId="0" fontId="1" fillId="35" borderId="33" xfId="0" applyFont="1" applyFill="1" applyBorder="1" applyAlignment="1">
      <alignment horizontal="center"/>
    </xf>
    <xf numFmtId="0" fontId="0" fillId="35" borderId="31" xfId="0" applyFill="1" applyBorder="1" applyAlignment="1">
      <alignment horizontal="center"/>
    </xf>
    <xf numFmtId="0" fontId="0" fillId="35" borderId="32" xfId="0" applyFill="1" applyBorder="1" applyAlignment="1">
      <alignment horizontal="center"/>
    </xf>
    <xf numFmtId="0" fontId="0" fillId="35" borderId="33" xfId="0" applyFill="1" applyBorder="1" applyAlignment="1">
      <alignment horizontal="center"/>
    </xf>
    <xf numFmtId="0" fontId="45" fillId="0" borderId="0" xfId="1" applyFont="1" applyAlignment="1" applyProtection="1">
      <alignment horizontal="center"/>
    </xf>
    <xf numFmtId="0" fontId="0" fillId="3" borderId="2"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12" fillId="36" borderId="5" xfId="0" applyFont="1" applyFill="1" applyBorder="1" applyAlignment="1" applyProtection="1">
      <alignment horizontal="center" shrinkToFit="1"/>
      <protection locked="0"/>
    </xf>
    <xf numFmtId="0" fontId="12" fillId="36" borderId="6" xfId="0" applyFont="1" applyFill="1" applyBorder="1" applyAlignment="1" applyProtection="1">
      <alignment horizontal="center" shrinkToFit="1"/>
      <protection locked="0"/>
    </xf>
    <xf numFmtId="0" fontId="1" fillId="0" borderId="0" xfId="0" applyFont="1" applyAlignment="1" applyProtection="1">
      <alignment horizontal="right" wrapText="1"/>
    </xf>
    <xf numFmtId="0" fontId="1" fillId="0" borderId="29" xfId="0" applyFont="1" applyBorder="1" applyAlignment="1" applyProtection="1">
      <alignment horizontal="right" wrapText="1"/>
    </xf>
    <xf numFmtId="0" fontId="7" fillId="0" borderId="2" xfId="0" applyFont="1" applyFill="1" applyBorder="1" applyAlignment="1">
      <alignment horizontal="left" wrapText="1"/>
    </xf>
    <xf numFmtId="0" fontId="7" fillId="0" borderId="4" xfId="0" applyFont="1" applyFill="1" applyBorder="1" applyAlignment="1">
      <alignment horizontal="left" wrapText="1"/>
    </xf>
    <xf numFmtId="0" fontId="9" fillId="0" borderId="40"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3" borderId="7" xfId="0" applyFont="1" applyFill="1" applyBorder="1" applyAlignment="1" applyProtection="1">
      <alignment horizontal="left" vertical="top"/>
      <protection locked="0"/>
    </xf>
    <xf numFmtId="0" fontId="9" fillId="3" borderId="40" xfId="0" applyFont="1" applyFill="1" applyBorder="1" applyAlignment="1" applyProtection="1">
      <alignment horizontal="left" vertical="top"/>
      <protection locked="0"/>
    </xf>
    <xf numFmtId="0" fontId="9" fillId="3" borderId="8" xfId="0" applyFont="1" applyFill="1" applyBorder="1" applyAlignment="1" applyProtection="1">
      <alignment horizontal="left" vertical="top"/>
      <protection locked="0"/>
    </xf>
    <xf numFmtId="0" fontId="37" fillId="0" borderId="26" xfId="0" applyFont="1" applyBorder="1" applyAlignment="1" applyProtection="1">
      <alignment wrapText="1"/>
    </xf>
    <xf numFmtId="0" fontId="37" fillId="0" borderId="20" xfId="0" applyFont="1" applyBorder="1" applyAlignment="1" applyProtection="1">
      <alignment wrapText="1"/>
    </xf>
    <xf numFmtId="0" fontId="37" fillId="0" borderId="27" xfId="0" applyFont="1" applyBorder="1" applyAlignment="1" applyProtection="1">
      <alignment wrapText="1"/>
    </xf>
    <xf numFmtId="0" fontId="36" fillId="0" borderId="23" xfId="0" applyFont="1" applyBorder="1" applyAlignment="1" applyProtection="1">
      <alignment horizontal="center" wrapText="1"/>
    </xf>
    <xf numFmtId="165" fontId="11" fillId="37" borderId="5" xfId="0" applyNumberFormat="1" applyFont="1" applyFill="1" applyBorder="1" applyAlignment="1" applyProtection="1">
      <alignment horizontal="center"/>
      <protection locked="0"/>
    </xf>
    <xf numFmtId="165" fontId="11" fillId="37" borderId="6" xfId="0" applyNumberFormat="1" applyFont="1" applyFill="1" applyBorder="1" applyAlignment="1" applyProtection="1">
      <alignment horizontal="center"/>
      <protection locked="0"/>
    </xf>
    <xf numFmtId="0" fontId="45" fillId="0" borderId="20" xfId="1" applyFont="1" applyBorder="1" applyAlignment="1" applyProtection="1">
      <alignment horizontal="center"/>
    </xf>
    <xf numFmtId="0" fontId="0" fillId="35" borderId="31" xfId="0" applyFill="1" applyBorder="1" applyAlignment="1" applyProtection="1">
      <alignment horizontal="center"/>
    </xf>
    <xf numFmtId="0" fontId="0" fillId="35" borderId="33" xfId="0" applyFill="1" applyBorder="1" applyAlignment="1" applyProtection="1">
      <alignment horizontal="center"/>
    </xf>
    <xf numFmtId="0" fontId="1" fillId="35" borderId="31" xfId="0" applyFont="1" applyFill="1" applyBorder="1" applyAlignment="1" applyProtection="1">
      <alignment horizontal="center"/>
    </xf>
    <xf numFmtId="0" fontId="1" fillId="35" borderId="32" xfId="0" applyFont="1" applyFill="1" applyBorder="1" applyAlignment="1" applyProtection="1">
      <alignment horizontal="center"/>
    </xf>
    <xf numFmtId="0" fontId="1" fillId="35" borderId="33" xfId="0" applyFont="1" applyFill="1" applyBorder="1" applyAlignment="1" applyProtection="1">
      <alignment horizontal="center"/>
    </xf>
    <xf numFmtId="0" fontId="7" fillId="0" borderId="2" xfId="0" applyFont="1" applyFill="1" applyBorder="1" applyAlignment="1" applyProtection="1">
      <alignment horizontal="left" wrapText="1"/>
    </xf>
    <xf numFmtId="0" fontId="7" fillId="0" borderId="4" xfId="0" applyFont="1" applyFill="1" applyBorder="1" applyAlignment="1" applyProtection="1">
      <alignment horizontal="left" wrapText="1"/>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5"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6" builtinId="8"/>
    <cellStyle name="Input" xfId="10" builtinId="20" customBuiltin="1"/>
    <cellStyle name="Linked Cell" xfId="13" builtinId="24" customBuiltin="1"/>
    <cellStyle name="Neutral" xfId="9" builtinId="28" customBuiltin="1"/>
    <cellStyle name="Normal" xfId="0" builtinId="0"/>
    <cellStyle name="Normal 2" xfId="1"/>
    <cellStyle name="Normal 2 2" xfId="43"/>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CC"/>
      <color rgb="FF0000FF"/>
      <color rgb="FFEAEA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dobe.com/security/digsig.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3"/>
  <sheetViews>
    <sheetView tabSelected="1" workbookViewId="0">
      <selection activeCell="A3" sqref="A3"/>
    </sheetView>
  </sheetViews>
  <sheetFormatPr defaultColWidth="8.81640625" defaultRowHeight="14.5" x14ac:dyDescent="0.35"/>
  <cols>
    <col min="1" max="1" width="85.90625" style="1" customWidth="1"/>
    <col min="2" max="16384" width="8.81640625" style="1"/>
  </cols>
  <sheetData>
    <row r="1" spans="1:1" ht="21" x14ac:dyDescent="0.5">
      <c r="A1" s="111" t="s">
        <v>0</v>
      </c>
    </row>
    <row r="2" spans="1:1" ht="21" x14ac:dyDescent="0.5">
      <c r="A2" s="111" t="s">
        <v>31</v>
      </c>
    </row>
    <row r="3" spans="1:1" ht="21" x14ac:dyDescent="0.5">
      <c r="A3" s="3" t="s">
        <v>87</v>
      </c>
    </row>
    <row r="4" spans="1:1" ht="9.65" customHeight="1" x14ac:dyDescent="0.35"/>
    <row r="5" spans="1:1" x14ac:dyDescent="0.35">
      <c r="A5" s="112" t="s">
        <v>135</v>
      </c>
    </row>
    <row r="6" spans="1:1" ht="30.65" customHeight="1" x14ac:dyDescent="0.35">
      <c r="A6" s="113" t="s">
        <v>89</v>
      </c>
    </row>
    <row r="7" spans="1:1" ht="46.25" customHeight="1" x14ac:dyDescent="0.35">
      <c r="A7" s="114" t="s">
        <v>136</v>
      </c>
    </row>
    <row r="9" spans="1:1" x14ac:dyDescent="0.35">
      <c r="A9" s="115" t="s">
        <v>12</v>
      </c>
    </row>
    <row r="10" spans="1:1" x14ac:dyDescent="0.35">
      <c r="A10" s="116" t="s">
        <v>144</v>
      </c>
    </row>
    <row r="11" spans="1:1" x14ac:dyDescent="0.35">
      <c r="A11" s="115"/>
    </row>
    <row r="12" spans="1:1" s="118" customFormat="1" x14ac:dyDescent="0.35">
      <c r="A12" s="117" t="s">
        <v>81</v>
      </c>
    </row>
    <row r="13" spans="1:1" x14ac:dyDescent="0.35">
      <c r="A13" s="119" t="s">
        <v>84</v>
      </c>
    </row>
    <row r="14" spans="1:1" s="118" customFormat="1" x14ac:dyDescent="0.35">
      <c r="A14" s="117" t="s">
        <v>82</v>
      </c>
    </row>
    <row r="15" spans="1:1" x14ac:dyDescent="0.35">
      <c r="A15" s="116" t="s">
        <v>88</v>
      </c>
    </row>
    <row r="16" spans="1:1" x14ac:dyDescent="0.35">
      <c r="A16" s="117" t="s">
        <v>103</v>
      </c>
    </row>
    <row r="17" spans="1:1" x14ac:dyDescent="0.35">
      <c r="A17" s="120" t="s">
        <v>106</v>
      </c>
    </row>
    <row r="18" spans="1:1" x14ac:dyDescent="0.35">
      <c r="A18" s="120" t="s">
        <v>107</v>
      </c>
    </row>
    <row r="19" spans="1:1" x14ac:dyDescent="0.35">
      <c r="A19" s="120"/>
    </row>
    <row r="20" spans="1:1" x14ac:dyDescent="0.35">
      <c r="A20" s="121" t="s">
        <v>83</v>
      </c>
    </row>
    <row r="21" spans="1:1" s="10" customFormat="1" x14ac:dyDescent="0.35">
      <c r="A21" s="122" t="s">
        <v>104</v>
      </c>
    </row>
    <row r="22" spans="1:1" s="10" customFormat="1" x14ac:dyDescent="0.35">
      <c r="A22" s="10" t="s">
        <v>105</v>
      </c>
    </row>
    <row r="23" spans="1:1" s="10" customFormat="1" x14ac:dyDescent="0.35">
      <c r="A23" s="10" t="s">
        <v>11</v>
      </c>
    </row>
    <row r="25" spans="1:1" x14ac:dyDescent="0.35">
      <c r="A25" s="123" t="s">
        <v>13</v>
      </c>
    </row>
    <row r="26" spans="1:1" x14ac:dyDescent="0.35">
      <c r="A26" s="124" t="s">
        <v>85</v>
      </c>
    </row>
    <row r="27" spans="1:1" x14ac:dyDescent="0.35">
      <c r="A27" s="124" t="s">
        <v>14</v>
      </c>
    </row>
    <row r="28" spans="1:1" x14ac:dyDescent="0.35">
      <c r="A28" s="124" t="s">
        <v>109</v>
      </c>
    </row>
    <row r="29" spans="1:1" x14ac:dyDescent="0.35">
      <c r="A29" s="124" t="s">
        <v>110</v>
      </c>
    </row>
    <row r="30" spans="1:1" x14ac:dyDescent="0.35">
      <c r="A30" s="124" t="s">
        <v>108</v>
      </c>
    </row>
    <row r="31" spans="1:1" x14ac:dyDescent="0.35">
      <c r="A31" s="125" t="s">
        <v>137</v>
      </c>
    </row>
    <row r="32" spans="1:1" x14ac:dyDescent="0.35">
      <c r="A32" s="124" t="s">
        <v>86</v>
      </c>
    </row>
    <row r="33" spans="1:10" x14ac:dyDescent="0.35">
      <c r="A33" s="124" t="s">
        <v>15</v>
      </c>
    </row>
    <row r="34" spans="1:10" x14ac:dyDescent="0.35">
      <c r="A34" s="124" t="s">
        <v>27</v>
      </c>
    </row>
    <row r="35" spans="1:10" x14ac:dyDescent="0.35">
      <c r="A35" s="124" t="s">
        <v>28</v>
      </c>
    </row>
    <row r="36" spans="1:10" x14ac:dyDescent="0.35">
      <c r="A36" s="124" t="s">
        <v>16</v>
      </c>
    </row>
    <row r="37" spans="1:10" x14ac:dyDescent="0.35">
      <c r="A37" s="124" t="s">
        <v>17</v>
      </c>
    </row>
    <row r="38" spans="1:10" x14ac:dyDescent="0.35">
      <c r="A38" s="124" t="s">
        <v>18</v>
      </c>
    </row>
    <row r="39" spans="1:10" x14ac:dyDescent="0.35">
      <c r="A39" s="124" t="s">
        <v>32</v>
      </c>
    </row>
    <row r="40" spans="1:10" x14ac:dyDescent="0.35">
      <c r="A40" s="124" t="s">
        <v>33</v>
      </c>
    </row>
    <row r="41" spans="1:10" x14ac:dyDescent="0.35">
      <c r="A41" s="124" t="s">
        <v>34</v>
      </c>
    </row>
    <row r="42" spans="1:10" x14ac:dyDescent="0.35">
      <c r="A42" s="126"/>
    </row>
    <row r="44" spans="1:10" x14ac:dyDescent="0.35">
      <c r="A44" s="133" t="s">
        <v>138</v>
      </c>
      <c r="B44" s="18"/>
      <c r="C44" s="18"/>
      <c r="D44" s="18"/>
      <c r="E44" s="18"/>
      <c r="F44" s="18"/>
      <c r="G44" s="18"/>
      <c r="H44" s="18"/>
      <c r="I44" s="18"/>
      <c r="J44" s="18"/>
    </row>
    <row r="45" spans="1:10" x14ac:dyDescent="0.35">
      <c r="A45" s="18" t="s">
        <v>145</v>
      </c>
      <c r="B45" s="18"/>
      <c r="C45" s="18"/>
      <c r="D45" s="18"/>
      <c r="E45" s="18"/>
      <c r="F45" s="18"/>
      <c r="G45" s="18"/>
      <c r="H45" s="18"/>
      <c r="I45" s="18"/>
      <c r="J45" s="18"/>
    </row>
    <row r="46" spans="1:10" x14ac:dyDescent="0.35">
      <c r="A46" s="18" t="s">
        <v>139</v>
      </c>
      <c r="B46" s="18"/>
      <c r="C46" s="18"/>
      <c r="D46" s="18"/>
      <c r="E46" s="18"/>
      <c r="F46" s="18"/>
      <c r="G46" s="18"/>
      <c r="H46" s="18"/>
      <c r="I46" s="18"/>
      <c r="J46" s="18"/>
    </row>
    <row r="47" spans="1:10" x14ac:dyDescent="0.35">
      <c r="A47" s="18" t="s">
        <v>140</v>
      </c>
      <c r="B47" s="18"/>
      <c r="C47" s="18"/>
      <c r="D47" s="18"/>
      <c r="E47" s="18"/>
      <c r="F47" s="18"/>
      <c r="G47" s="18"/>
      <c r="H47" s="18"/>
      <c r="I47" s="18"/>
      <c r="J47" s="18"/>
    </row>
    <row r="48" spans="1:10" x14ac:dyDescent="0.35">
      <c r="A48" s="18" t="s">
        <v>141</v>
      </c>
      <c r="B48" s="18"/>
      <c r="C48" s="18"/>
      <c r="D48" s="18"/>
      <c r="E48" s="18"/>
      <c r="F48" s="18"/>
      <c r="G48" s="18"/>
      <c r="H48" s="18"/>
      <c r="I48" s="18"/>
      <c r="J48" s="18"/>
    </row>
    <row r="49" spans="1:10" x14ac:dyDescent="0.35">
      <c r="A49" s="18"/>
      <c r="B49" s="18"/>
      <c r="C49" s="18"/>
      <c r="D49" s="18"/>
      <c r="E49" s="18"/>
      <c r="F49" s="18"/>
      <c r="G49" s="18"/>
      <c r="H49" s="18"/>
      <c r="I49" s="18"/>
      <c r="J49" s="18"/>
    </row>
    <row r="50" spans="1:10" x14ac:dyDescent="0.35">
      <c r="A50" s="134" t="s">
        <v>142</v>
      </c>
      <c r="B50" s="18"/>
      <c r="C50" s="18"/>
      <c r="D50" s="18"/>
      <c r="E50" s="18"/>
      <c r="F50" s="18"/>
      <c r="G50" s="18"/>
      <c r="H50" s="18"/>
      <c r="I50" s="18"/>
      <c r="J50" s="18"/>
    </row>
    <row r="51" spans="1:10" x14ac:dyDescent="0.35">
      <c r="A51" s="18"/>
      <c r="B51" s="18"/>
      <c r="C51" s="18"/>
      <c r="D51" s="18"/>
      <c r="E51" s="18"/>
      <c r="F51" s="18"/>
      <c r="G51" s="18"/>
      <c r="H51" s="18"/>
      <c r="I51" s="18"/>
      <c r="J51" s="18"/>
    </row>
    <row r="52" spans="1:10" x14ac:dyDescent="0.35">
      <c r="A52" s="18" t="s">
        <v>143</v>
      </c>
      <c r="B52" s="18"/>
      <c r="C52" s="18"/>
      <c r="D52" s="18"/>
      <c r="E52" s="18"/>
      <c r="F52" s="18"/>
      <c r="G52" s="18"/>
      <c r="H52" s="18"/>
      <c r="I52" s="18"/>
      <c r="J52" s="18"/>
    </row>
    <row r="53" spans="1:10" x14ac:dyDescent="0.35">
      <c r="A53" s="18"/>
      <c r="B53" s="18"/>
      <c r="C53" s="18"/>
      <c r="D53" s="18"/>
      <c r="E53" s="18"/>
      <c r="F53" s="18"/>
      <c r="G53" s="18"/>
      <c r="H53" s="18"/>
      <c r="I53" s="18"/>
      <c r="J53" s="18"/>
    </row>
  </sheetData>
  <sheetProtection password="C009" sheet="1" objects="1" scenarios="1"/>
  <customSheetViews>
    <customSheetView guid="{FF771739-1304-4B6D-869B-3AE0699B6E83}">
      <selection activeCell="C16" sqref="C16"/>
      <pageMargins left="0.7" right="0.7" top="0.75" bottom="0.75" header="0.3" footer="0.3"/>
    </customSheetView>
  </customSheetViews>
  <hyperlinks>
    <hyperlink ref="A50" r:id="rId1"/>
  </hyperlinks>
  <pageMargins left="0.5" right="0" top="0.5" bottom="0.25" header="0" footer="0"/>
  <pageSetup scale="90" orientation="portrait" horizontalDpi="0" verticalDpi="0" r:id="rId2"/>
  <headerFooter>
    <oddFooter>&amp;L&amp;D&amp;RVer 4.27.12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91"/>
  <sheetViews>
    <sheetView zoomScale="80" zoomScaleNormal="80" zoomScaleSheetLayoutView="90" workbookViewId="0">
      <pane xSplit="1" ySplit="8" topLeftCell="B9" activePane="bottomRight" state="frozen"/>
      <selection activeCell="A12" sqref="A12"/>
      <selection pane="topRight" activeCell="A12" sqref="A12"/>
      <selection pane="bottomLeft" activeCell="A12" sqref="A12"/>
      <selection pane="bottomRight" activeCell="D14" sqref="D14"/>
    </sheetView>
  </sheetViews>
  <sheetFormatPr defaultColWidth="8.81640625" defaultRowHeight="14.5" outlineLevelRow="1" x14ac:dyDescent="0.35"/>
  <cols>
    <col min="1" max="1" width="10.54296875" style="1" customWidth="1"/>
    <col min="2" max="3" width="8.81640625" style="1"/>
    <col min="4" max="4" width="10.08984375" style="1" customWidth="1"/>
    <col min="5" max="6" width="8.81640625" style="1"/>
    <col min="7" max="7" width="1.1796875" style="48" customWidth="1"/>
    <col min="8" max="8" width="8.81640625" style="1"/>
    <col min="9" max="11" width="8.81640625" style="1" customWidth="1"/>
    <col min="12" max="12" width="10.81640625" style="1" customWidth="1"/>
    <col min="13" max="13" width="8.81640625" style="1"/>
    <col min="14" max="14" width="1.6328125" style="1" customWidth="1"/>
    <col min="15" max="15" width="9.453125" style="1" customWidth="1"/>
    <col min="16" max="16" width="47.81640625" style="1" customWidth="1"/>
    <col min="17" max="16384" width="8.81640625" style="1"/>
  </cols>
  <sheetData>
    <row r="1" spans="1:16" ht="14.4" customHeight="1" thickBot="1" x14ac:dyDescent="0.55000000000000004">
      <c r="A1" s="129" t="s">
        <v>0</v>
      </c>
      <c r="K1" s="170" t="s">
        <v>42</v>
      </c>
      <c r="L1" s="170"/>
      <c r="M1" s="2"/>
    </row>
    <row r="2" spans="1:16" ht="21.5" thickBot="1" x14ac:dyDescent="0.55000000000000004">
      <c r="A2" s="3" t="s">
        <v>1</v>
      </c>
      <c r="K2" s="174" t="s">
        <v>149</v>
      </c>
      <c r="L2" s="175"/>
      <c r="M2" s="16" t="s">
        <v>146</v>
      </c>
    </row>
    <row r="3" spans="1:16" ht="7" customHeight="1" x14ac:dyDescent="0.35">
      <c r="O3" s="33"/>
      <c r="P3" s="26"/>
    </row>
    <row r="4" spans="1:16" x14ac:dyDescent="0.35">
      <c r="A4" s="176" t="s">
        <v>8</v>
      </c>
      <c r="B4" s="177"/>
      <c r="C4" s="171"/>
      <c r="D4" s="173"/>
      <c r="E4" s="173"/>
      <c r="F4" s="173"/>
      <c r="G4" s="173"/>
      <c r="H4" s="172"/>
      <c r="K4" s="53" t="s">
        <v>4</v>
      </c>
      <c r="L4" s="171"/>
      <c r="M4" s="172"/>
      <c r="O4" s="28"/>
      <c r="P4" s="25" t="s">
        <v>79</v>
      </c>
    </row>
    <row r="5" spans="1:16" ht="8.5" customHeight="1" thickBot="1" x14ac:dyDescent="0.4">
      <c r="A5" s="4"/>
      <c r="K5" s="4"/>
    </row>
    <row r="6" spans="1:16" x14ac:dyDescent="0.35">
      <c r="A6" s="4"/>
      <c r="B6" s="164" t="s">
        <v>68</v>
      </c>
      <c r="C6" s="165"/>
      <c r="D6" s="165"/>
      <c r="E6" s="165"/>
      <c r="F6" s="166"/>
      <c r="G6" s="101"/>
      <c r="H6" s="167" t="s">
        <v>69</v>
      </c>
      <c r="I6" s="168"/>
      <c r="J6" s="169"/>
      <c r="O6" s="29"/>
      <c r="P6" s="25" t="s">
        <v>80</v>
      </c>
    </row>
    <row r="7" spans="1:16" ht="43.5" customHeight="1" x14ac:dyDescent="0.35">
      <c r="A7" s="5"/>
      <c r="B7" s="41" t="s">
        <v>3</v>
      </c>
      <c r="C7" s="6" t="s">
        <v>3</v>
      </c>
      <c r="D7" s="6" t="s">
        <v>3</v>
      </c>
      <c r="E7" s="6" t="s">
        <v>3</v>
      </c>
      <c r="F7" s="42" t="s">
        <v>3</v>
      </c>
      <c r="G7" s="102"/>
      <c r="H7" s="41" t="s">
        <v>10</v>
      </c>
      <c r="I7" s="6" t="s">
        <v>10</v>
      </c>
      <c r="J7" s="42" t="s">
        <v>10</v>
      </c>
      <c r="K7" s="38" t="s">
        <v>2</v>
      </c>
      <c r="L7" s="6" t="s">
        <v>30</v>
      </c>
      <c r="M7" s="6" t="s">
        <v>114</v>
      </c>
      <c r="O7" s="33"/>
      <c r="P7" s="26"/>
    </row>
    <row r="8" spans="1:16" ht="45" customHeight="1" x14ac:dyDescent="0.35">
      <c r="A8" s="7" t="s">
        <v>119</v>
      </c>
      <c r="B8" s="55" t="str">
        <f>INDEX('Grant List'!A3:B30,MATCH(B9,'Grant List'!A3:A30,0),2)</f>
        <v>Select from list</v>
      </c>
      <c r="C8" s="56" t="str">
        <f>INDEX('Grant List'!A3:B30,MATCH(C9,'Grant List'!A3:A30,0),2)</f>
        <v>Select from list</v>
      </c>
      <c r="D8" s="67"/>
      <c r="E8" s="67"/>
      <c r="F8" s="68"/>
      <c r="G8" s="103"/>
      <c r="H8" s="69"/>
      <c r="I8" s="67"/>
      <c r="J8" s="136" t="str">
        <f>INDEX('Grant List'!A3:B30,MATCH(J9,'Grant List'!A3:A30,0),2)</f>
        <v>Select from list</v>
      </c>
      <c r="K8" s="39"/>
      <c r="L8" s="54" t="s">
        <v>120</v>
      </c>
      <c r="M8" s="37"/>
      <c r="O8" s="178" t="s">
        <v>100</v>
      </c>
      <c r="P8" s="179"/>
    </row>
    <row r="9" spans="1:16" x14ac:dyDescent="0.35">
      <c r="A9" s="24" t="s">
        <v>5</v>
      </c>
      <c r="B9" s="70">
        <v>0</v>
      </c>
      <c r="C9" s="71">
        <v>0</v>
      </c>
      <c r="D9" s="72"/>
      <c r="E9" s="72"/>
      <c r="F9" s="73"/>
      <c r="G9" s="104"/>
      <c r="H9" s="93"/>
      <c r="I9" s="72"/>
      <c r="J9" s="137">
        <v>0</v>
      </c>
      <c r="K9" s="39"/>
      <c r="L9" s="16"/>
      <c r="M9" s="37"/>
      <c r="O9" s="58"/>
      <c r="P9" s="57"/>
    </row>
    <row r="10" spans="1:16" x14ac:dyDescent="0.35">
      <c r="A10" s="8">
        <v>1</v>
      </c>
      <c r="B10" s="64"/>
      <c r="C10" s="65"/>
      <c r="D10" s="65"/>
      <c r="E10" s="65"/>
      <c r="F10" s="66"/>
      <c r="G10" s="105"/>
      <c r="H10" s="64"/>
      <c r="I10" s="65"/>
      <c r="J10" s="138"/>
      <c r="K10" s="130"/>
      <c r="L10" s="131"/>
      <c r="M10" s="30">
        <f>SUM(B10:K10)</f>
        <v>0</v>
      </c>
      <c r="O10" s="59">
        <f>B9</f>
        <v>0</v>
      </c>
      <c r="P10" s="182"/>
    </row>
    <row r="11" spans="1:16" ht="14.5" customHeight="1" x14ac:dyDescent="0.35">
      <c r="A11" s="8">
        <v>2</v>
      </c>
      <c r="B11" s="64"/>
      <c r="C11" s="65"/>
      <c r="D11" s="65"/>
      <c r="E11" s="65"/>
      <c r="F11" s="66"/>
      <c r="G11" s="105"/>
      <c r="H11" s="64"/>
      <c r="I11" s="65"/>
      <c r="J11" s="66"/>
      <c r="K11" s="130"/>
      <c r="L11" s="131"/>
      <c r="M11" s="30">
        <f t="shared" ref="M11:M40" si="0">SUM(B11:K11)</f>
        <v>0</v>
      </c>
      <c r="O11" s="180" t="str">
        <f>B8</f>
        <v>Select from list</v>
      </c>
      <c r="P11" s="183"/>
    </row>
    <row r="12" spans="1:16" x14ac:dyDescent="0.35">
      <c r="A12" s="8">
        <v>3</v>
      </c>
      <c r="B12" s="64"/>
      <c r="C12" s="65"/>
      <c r="D12" s="65"/>
      <c r="E12" s="65"/>
      <c r="F12" s="66"/>
      <c r="G12" s="105"/>
      <c r="H12" s="64"/>
      <c r="I12" s="65"/>
      <c r="J12" s="66"/>
      <c r="K12" s="130"/>
      <c r="L12" s="131"/>
      <c r="M12" s="30">
        <f t="shared" si="0"/>
        <v>0</v>
      </c>
      <c r="O12" s="181"/>
      <c r="P12" s="184"/>
    </row>
    <row r="13" spans="1:16" x14ac:dyDescent="0.35">
      <c r="A13" s="8">
        <v>4</v>
      </c>
      <c r="B13" s="64"/>
      <c r="C13" s="65"/>
      <c r="D13" s="65"/>
      <c r="E13" s="65"/>
      <c r="F13" s="66"/>
      <c r="G13" s="105"/>
      <c r="H13" s="64"/>
      <c r="I13" s="65"/>
      <c r="J13" s="66"/>
      <c r="K13" s="130"/>
      <c r="L13" s="131"/>
      <c r="M13" s="30">
        <f t="shared" si="0"/>
        <v>0</v>
      </c>
      <c r="O13" s="59">
        <f>C9</f>
        <v>0</v>
      </c>
      <c r="P13" s="182"/>
    </row>
    <row r="14" spans="1:16" ht="14.5" customHeight="1" x14ac:dyDescent="0.35">
      <c r="A14" s="8">
        <v>5</v>
      </c>
      <c r="B14" s="64"/>
      <c r="C14" s="65"/>
      <c r="D14" s="65"/>
      <c r="E14" s="65"/>
      <c r="F14" s="66"/>
      <c r="G14" s="105"/>
      <c r="H14" s="64"/>
      <c r="I14" s="65"/>
      <c r="J14" s="66"/>
      <c r="K14" s="130"/>
      <c r="L14" s="131"/>
      <c r="M14" s="30">
        <f t="shared" si="0"/>
        <v>0</v>
      </c>
      <c r="O14" s="180" t="str">
        <f>C8</f>
        <v>Select from list</v>
      </c>
      <c r="P14" s="183"/>
    </row>
    <row r="15" spans="1:16" x14ac:dyDescent="0.35">
      <c r="A15" s="8">
        <v>6</v>
      </c>
      <c r="B15" s="64"/>
      <c r="C15" s="65"/>
      <c r="D15" s="65"/>
      <c r="E15" s="65"/>
      <c r="F15" s="66"/>
      <c r="G15" s="105"/>
      <c r="H15" s="64"/>
      <c r="I15" s="65"/>
      <c r="J15" s="66"/>
      <c r="K15" s="130"/>
      <c r="L15" s="131"/>
      <c r="M15" s="30">
        <f t="shared" si="0"/>
        <v>0</v>
      </c>
      <c r="O15" s="181"/>
      <c r="P15" s="184"/>
    </row>
    <row r="16" spans="1:16" x14ac:dyDescent="0.35">
      <c r="A16" s="8">
        <v>7</v>
      </c>
      <c r="B16" s="64"/>
      <c r="C16" s="65"/>
      <c r="D16" s="65"/>
      <c r="E16" s="65"/>
      <c r="F16" s="66"/>
      <c r="G16" s="105"/>
      <c r="H16" s="64"/>
      <c r="I16" s="65"/>
      <c r="J16" s="66"/>
      <c r="K16" s="130"/>
      <c r="L16" s="131"/>
      <c r="M16" s="30">
        <f t="shared" si="0"/>
        <v>0</v>
      </c>
      <c r="O16" s="59">
        <f>D9</f>
        <v>0</v>
      </c>
      <c r="P16" s="182"/>
    </row>
    <row r="17" spans="1:16" ht="14.5" customHeight="1" x14ac:dyDescent="0.35">
      <c r="A17" s="8">
        <v>8</v>
      </c>
      <c r="B17" s="64"/>
      <c r="C17" s="65"/>
      <c r="D17" s="65"/>
      <c r="E17" s="65"/>
      <c r="F17" s="66"/>
      <c r="G17" s="105"/>
      <c r="H17" s="64"/>
      <c r="I17" s="65"/>
      <c r="J17" s="66"/>
      <c r="K17" s="130"/>
      <c r="L17" s="131"/>
      <c r="M17" s="30">
        <f t="shared" si="0"/>
        <v>0</v>
      </c>
      <c r="O17" s="180">
        <f>D8</f>
        <v>0</v>
      </c>
      <c r="P17" s="183"/>
    </row>
    <row r="18" spans="1:16" ht="15" customHeight="1" x14ac:dyDescent="0.35">
      <c r="A18" s="8">
        <v>9</v>
      </c>
      <c r="B18" s="64"/>
      <c r="C18" s="65"/>
      <c r="D18" s="65"/>
      <c r="E18" s="65"/>
      <c r="F18" s="66"/>
      <c r="G18" s="105"/>
      <c r="H18" s="64"/>
      <c r="I18" s="65"/>
      <c r="J18" s="66"/>
      <c r="K18" s="130"/>
      <c r="L18" s="131"/>
      <c r="M18" s="30">
        <f t="shared" si="0"/>
        <v>0</v>
      </c>
      <c r="O18" s="181"/>
      <c r="P18" s="184"/>
    </row>
    <row r="19" spans="1:16" x14ac:dyDescent="0.35">
      <c r="A19" s="8">
        <v>10</v>
      </c>
      <c r="B19" s="64"/>
      <c r="C19" s="65"/>
      <c r="D19" s="65"/>
      <c r="E19" s="65"/>
      <c r="F19" s="66"/>
      <c r="G19" s="105"/>
      <c r="H19" s="64"/>
      <c r="I19" s="65"/>
      <c r="J19" s="66"/>
      <c r="K19" s="130"/>
      <c r="L19" s="131"/>
      <c r="M19" s="30">
        <f t="shared" si="0"/>
        <v>0</v>
      </c>
      <c r="O19" s="59">
        <f>E9</f>
        <v>0</v>
      </c>
      <c r="P19" s="182"/>
    </row>
    <row r="20" spans="1:16" x14ac:dyDescent="0.35">
      <c r="A20" s="8">
        <v>11</v>
      </c>
      <c r="B20" s="64"/>
      <c r="C20" s="65"/>
      <c r="D20" s="65"/>
      <c r="E20" s="65"/>
      <c r="F20" s="66"/>
      <c r="G20" s="105"/>
      <c r="H20" s="64"/>
      <c r="I20" s="65"/>
      <c r="J20" s="66"/>
      <c r="K20" s="130"/>
      <c r="L20" s="131"/>
      <c r="M20" s="30">
        <f t="shared" si="0"/>
        <v>0</v>
      </c>
      <c r="O20" s="180">
        <f>E8</f>
        <v>0</v>
      </c>
      <c r="P20" s="183"/>
    </row>
    <row r="21" spans="1:16" x14ac:dyDescent="0.35">
      <c r="A21" s="8">
        <v>12</v>
      </c>
      <c r="B21" s="64"/>
      <c r="C21" s="65"/>
      <c r="D21" s="65"/>
      <c r="E21" s="65"/>
      <c r="F21" s="66"/>
      <c r="G21" s="105"/>
      <c r="H21" s="64"/>
      <c r="I21" s="65"/>
      <c r="J21" s="66"/>
      <c r="K21" s="130"/>
      <c r="L21" s="131"/>
      <c r="M21" s="30">
        <f t="shared" si="0"/>
        <v>0</v>
      </c>
      <c r="O21" s="181"/>
      <c r="P21" s="184"/>
    </row>
    <row r="22" spans="1:16" x14ac:dyDescent="0.35">
      <c r="A22" s="8">
        <v>13</v>
      </c>
      <c r="B22" s="64"/>
      <c r="C22" s="65"/>
      <c r="D22" s="65"/>
      <c r="E22" s="65"/>
      <c r="F22" s="66"/>
      <c r="G22" s="105"/>
      <c r="H22" s="64"/>
      <c r="I22" s="65"/>
      <c r="J22" s="66"/>
      <c r="K22" s="130"/>
      <c r="L22" s="131"/>
      <c r="M22" s="30">
        <f t="shared" si="0"/>
        <v>0</v>
      </c>
      <c r="O22" s="59">
        <f>F9</f>
        <v>0</v>
      </c>
      <c r="P22" s="182"/>
    </row>
    <row r="23" spans="1:16" x14ac:dyDescent="0.35">
      <c r="A23" s="8">
        <v>14</v>
      </c>
      <c r="B23" s="64"/>
      <c r="C23" s="65"/>
      <c r="D23" s="65"/>
      <c r="E23" s="65"/>
      <c r="F23" s="66"/>
      <c r="G23" s="105"/>
      <c r="H23" s="64"/>
      <c r="I23" s="65"/>
      <c r="J23" s="66"/>
      <c r="K23" s="130"/>
      <c r="L23" s="131"/>
      <c r="M23" s="30">
        <f t="shared" si="0"/>
        <v>0</v>
      </c>
      <c r="O23" s="180">
        <f>F8</f>
        <v>0</v>
      </c>
      <c r="P23" s="183"/>
    </row>
    <row r="24" spans="1:16" x14ac:dyDescent="0.35">
      <c r="A24" s="8">
        <v>15</v>
      </c>
      <c r="B24" s="64"/>
      <c r="C24" s="65"/>
      <c r="D24" s="65"/>
      <c r="E24" s="65"/>
      <c r="F24" s="66"/>
      <c r="G24" s="105"/>
      <c r="H24" s="64"/>
      <c r="I24" s="65"/>
      <c r="J24" s="66"/>
      <c r="K24" s="130"/>
      <c r="L24" s="131"/>
      <c r="M24" s="30">
        <f t="shared" si="0"/>
        <v>0</v>
      </c>
      <c r="O24" s="181"/>
      <c r="P24" s="184"/>
    </row>
    <row r="25" spans="1:16" x14ac:dyDescent="0.35">
      <c r="A25" s="8">
        <v>16</v>
      </c>
      <c r="B25" s="64"/>
      <c r="C25" s="65"/>
      <c r="D25" s="65"/>
      <c r="E25" s="65"/>
      <c r="F25" s="66"/>
      <c r="G25" s="105"/>
      <c r="H25" s="64"/>
      <c r="I25" s="65"/>
      <c r="J25" s="66"/>
      <c r="K25" s="130"/>
      <c r="L25" s="131"/>
      <c r="M25" s="30">
        <f t="shared" si="0"/>
        <v>0</v>
      </c>
      <c r="O25" s="59">
        <f>H9</f>
        <v>0</v>
      </c>
      <c r="P25" s="182"/>
    </row>
    <row r="26" spans="1:16" ht="14.5" customHeight="1" x14ac:dyDescent="0.35">
      <c r="A26" s="8">
        <v>17</v>
      </c>
      <c r="B26" s="64"/>
      <c r="C26" s="65"/>
      <c r="D26" s="65"/>
      <c r="E26" s="65"/>
      <c r="F26" s="66"/>
      <c r="G26" s="105"/>
      <c r="H26" s="64"/>
      <c r="I26" s="65"/>
      <c r="J26" s="66"/>
      <c r="K26" s="130"/>
      <c r="L26" s="131"/>
      <c r="M26" s="30">
        <f t="shared" si="0"/>
        <v>0</v>
      </c>
      <c r="O26" s="180">
        <f>H8</f>
        <v>0</v>
      </c>
      <c r="P26" s="183"/>
    </row>
    <row r="27" spans="1:16" ht="15" customHeight="1" x14ac:dyDescent="0.35">
      <c r="A27" s="8">
        <v>18</v>
      </c>
      <c r="B27" s="64"/>
      <c r="C27" s="65"/>
      <c r="D27" s="65"/>
      <c r="E27" s="65"/>
      <c r="F27" s="66"/>
      <c r="G27" s="105"/>
      <c r="H27" s="64"/>
      <c r="I27" s="65"/>
      <c r="J27" s="66"/>
      <c r="K27" s="130"/>
      <c r="L27" s="131"/>
      <c r="M27" s="30">
        <f t="shared" si="0"/>
        <v>0</v>
      </c>
      <c r="O27" s="181"/>
      <c r="P27" s="184"/>
    </row>
    <row r="28" spans="1:16" x14ac:dyDescent="0.35">
      <c r="A28" s="8">
        <v>19</v>
      </c>
      <c r="B28" s="64"/>
      <c r="C28" s="65"/>
      <c r="D28" s="65"/>
      <c r="E28" s="65"/>
      <c r="F28" s="66"/>
      <c r="G28" s="105"/>
      <c r="H28" s="64"/>
      <c r="I28" s="65"/>
      <c r="J28" s="66"/>
      <c r="K28" s="130"/>
      <c r="L28" s="131"/>
      <c r="M28" s="30">
        <f t="shared" si="0"/>
        <v>0</v>
      </c>
      <c r="O28" s="59">
        <f>I9</f>
        <v>0</v>
      </c>
      <c r="P28" s="74"/>
    </row>
    <row r="29" spans="1:16" ht="14.5" customHeight="1" x14ac:dyDescent="0.35">
      <c r="A29" s="8">
        <v>20</v>
      </c>
      <c r="B29" s="64"/>
      <c r="C29" s="65"/>
      <c r="D29" s="65"/>
      <c r="E29" s="65"/>
      <c r="F29" s="66"/>
      <c r="G29" s="105"/>
      <c r="H29" s="64"/>
      <c r="I29" s="65"/>
      <c r="J29" s="66"/>
      <c r="K29" s="130"/>
      <c r="L29" s="131"/>
      <c r="M29" s="30">
        <f t="shared" si="0"/>
        <v>0</v>
      </c>
      <c r="O29" s="180">
        <f>I8</f>
        <v>0</v>
      </c>
      <c r="P29" s="75"/>
    </row>
    <row r="30" spans="1:16" ht="15" customHeight="1" thickBot="1" x14ac:dyDescent="0.4">
      <c r="A30" s="8">
        <v>21</v>
      </c>
      <c r="B30" s="64"/>
      <c r="C30" s="65"/>
      <c r="D30" s="65"/>
      <c r="E30" s="65"/>
      <c r="F30" s="66"/>
      <c r="G30" s="105"/>
      <c r="H30" s="64"/>
      <c r="I30" s="65"/>
      <c r="J30" s="66"/>
      <c r="K30" s="130"/>
      <c r="L30" s="131"/>
      <c r="M30" s="30">
        <f t="shared" si="0"/>
        <v>0</v>
      </c>
      <c r="O30" s="181"/>
      <c r="P30" s="76"/>
    </row>
    <row r="31" spans="1:16" x14ac:dyDescent="0.35">
      <c r="A31" s="8">
        <v>22</v>
      </c>
      <c r="B31" s="64"/>
      <c r="C31" s="65"/>
      <c r="D31" s="65"/>
      <c r="E31" s="65"/>
      <c r="F31" s="66"/>
      <c r="G31" s="105"/>
      <c r="H31" s="64"/>
      <c r="I31" s="65"/>
      <c r="J31" s="66"/>
      <c r="K31" s="130"/>
      <c r="L31" s="131"/>
      <c r="M31" s="30">
        <f t="shared" si="0"/>
        <v>0</v>
      </c>
      <c r="O31" s="59">
        <f>J9</f>
        <v>0</v>
      </c>
      <c r="P31" s="182"/>
    </row>
    <row r="32" spans="1:16" ht="14.5" customHeight="1" x14ac:dyDescent="0.35">
      <c r="A32" s="8">
        <v>23</v>
      </c>
      <c r="B32" s="64"/>
      <c r="C32" s="65"/>
      <c r="D32" s="65"/>
      <c r="E32" s="65"/>
      <c r="F32" s="66"/>
      <c r="G32" s="105"/>
      <c r="H32" s="64"/>
      <c r="I32" s="65"/>
      <c r="J32" s="66"/>
      <c r="K32" s="130"/>
      <c r="L32" s="131"/>
      <c r="M32" s="30">
        <f t="shared" si="0"/>
        <v>0</v>
      </c>
      <c r="O32" s="180" t="str">
        <f>J8</f>
        <v>Select from list</v>
      </c>
      <c r="P32" s="183"/>
    </row>
    <row r="33" spans="1:16" x14ac:dyDescent="0.35">
      <c r="A33" s="8">
        <v>24</v>
      </c>
      <c r="B33" s="64"/>
      <c r="C33" s="65"/>
      <c r="D33" s="65"/>
      <c r="E33" s="65"/>
      <c r="F33" s="66"/>
      <c r="G33" s="105"/>
      <c r="H33" s="64"/>
      <c r="I33" s="65"/>
      <c r="J33" s="66"/>
      <c r="K33" s="130"/>
      <c r="L33" s="131"/>
      <c r="M33" s="30">
        <f t="shared" si="0"/>
        <v>0</v>
      </c>
      <c r="O33" s="181"/>
      <c r="P33" s="184"/>
    </row>
    <row r="34" spans="1:16" x14ac:dyDescent="0.35">
      <c r="A34" s="8">
        <v>25</v>
      </c>
      <c r="B34" s="64"/>
      <c r="C34" s="65"/>
      <c r="D34" s="65"/>
      <c r="E34" s="65"/>
      <c r="F34" s="66"/>
      <c r="G34" s="105"/>
      <c r="H34" s="64"/>
      <c r="I34" s="65"/>
      <c r="J34" s="66"/>
      <c r="K34" s="130"/>
      <c r="L34" s="131"/>
      <c r="M34" s="30">
        <f t="shared" si="0"/>
        <v>0</v>
      </c>
      <c r="O34" s="26"/>
      <c r="P34" s="26"/>
    </row>
    <row r="35" spans="1:16" x14ac:dyDescent="0.35">
      <c r="A35" s="8">
        <v>26</v>
      </c>
      <c r="B35" s="64"/>
      <c r="C35" s="65"/>
      <c r="D35" s="65"/>
      <c r="E35" s="65"/>
      <c r="F35" s="66"/>
      <c r="G35" s="105"/>
      <c r="H35" s="64"/>
      <c r="I35" s="65"/>
      <c r="J35" s="66"/>
      <c r="K35" s="130"/>
      <c r="L35" s="131"/>
      <c r="M35" s="30">
        <f t="shared" si="0"/>
        <v>0</v>
      </c>
      <c r="O35" s="26"/>
      <c r="P35" s="26"/>
    </row>
    <row r="36" spans="1:16" x14ac:dyDescent="0.35">
      <c r="A36" s="8">
        <v>27</v>
      </c>
      <c r="B36" s="64"/>
      <c r="C36" s="65"/>
      <c r="D36" s="65"/>
      <c r="E36" s="65"/>
      <c r="F36" s="66"/>
      <c r="G36" s="105"/>
      <c r="H36" s="64"/>
      <c r="I36" s="65"/>
      <c r="J36" s="66"/>
      <c r="K36" s="130"/>
      <c r="L36" s="131"/>
      <c r="M36" s="30">
        <f t="shared" si="0"/>
        <v>0</v>
      </c>
      <c r="O36" s="26"/>
    </row>
    <row r="37" spans="1:16" x14ac:dyDescent="0.35">
      <c r="A37" s="8">
        <v>28</v>
      </c>
      <c r="B37" s="64"/>
      <c r="C37" s="65"/>
      <c r="D37" s="65"/>
      <c r="E37" s="65"/>
      <c r="F37" s="66"/>
      <c r="G37" s="105"/>
      <c r="H37" s="64"/>
      <c r="I37" s="65"/>
      <c r="J37" s="66"/>
      <c r="K37" s="130"/>
      <c r="L37" s="131"/>
      <c r="M37" s="30">
        <f t="shared" si="0"/>
        <v>0</v>
      </c>
      <c r="O37" s="26"/>
    </row>
    <row r="38" spans="1:16" x14ac:dyDescent="0.35">
      <c r="A38" s="8">
        <v>29</v>
      </c>
      <c r="B38" s="64"/>
      <c r="C38" s="65"/>
      <c r="D38" s="65"/>
      <c r="E38" s="65"/>
      <c r="F38" s="66"/>
      <c r="G38" s="105"/>
      <c r="H38" s="64"/>
      <c r="I38" s="65"/>
      <c r="J38" s="66"/>
      <c r="K38" s="130"/>
      <c r="L38" s="131"/>
      <c r="M38" s="30">
        <f t="shared" si="0"/>
        <v>0</v>
      </c>
      <c r="O38" s="26"/>
    </row>
    <row r="39" spans="1:16" x14ac:dyDescent="0.35">
      <c r="A39" s="8">
        <v>30</v>
      </c>
      <c r="B39" s="64"/>
      <c r="C39" s="65"/>
      <c r="D39" s="65"/>
      <c r="E39" s="65"/>
      <c r="F39" s="66"/>
      <c r="G39" s="105"/>
      <c r="H39" s="64"/>
      <c r="I39" s="65"/>
      <c r="J39" s="66"/>
      <c r="K39" s="130"/>
      <c r="L39" s="131"/>
      <c r="M39" s="30">
        <f t="shared" si="0"/>
        <v>0</v>
      </c>
      <c r="O39" s="26"/>
    </row>
    <row r="40" spans="1:16" x14ac:dyDescent="0.35">
      <c r="A40" s="8">
        <v>31</v>
      </c>
      <c r="B40" s="64"/>
      <c r="C40" s="65"/>
      <c r="D40" s="65"/>
      <c r="E40" s="65"/>
      <c r="F40" s="66"/>
      <c r="G40" s="105"/>
      <c r="H40" s="64"/>
      <c r="I40" s="65"/>
      <c r="J40" s="66"/>
      <c r="K40" s="130"/>
      <c r="L40" s="131"/>
      <c r="M40" s="30">
        <f t="shared" si="0"/>
        <v>0</v>
      </c>
      <c r="O40" s="26"/>
    </row>
    <row r="41" spans="1:16" ht="20.5" customHeight="1" thickBot="1" x14ac:dyDescent="0.4">
      <c r="A41" s="9" t="s">
        <v>95</v>
      </c>
      <c r="B41" s="43">
        <f>SUM(B10:B40)</f>
        <v>0</v>
      </c>
      <c r="C41" s="30">
        <f t="shared" ref="C41:I41" si="1">SUM(C10:C40)</f>
        <v>0</v>
      </c>
      <c r="D41" s="30">
        <f t="shared" si="1"/>
        <v>0</v>
      </c>
      <c r="E41" s="30">
        <f t="shared" si="1"/>
        <v>0</v>
      </c>
      <c r="F41" s="44">
        <f t="shared" si="1"/>
        <v>0</v>
      </c>
      <c r="G41" s="105"/>
      <c r="H41" s="84">
        <f t="shared" si="1"/>
        <v>0</v>
      </c>
      <c r="I41" s="140">
        <f t="shared" si="1"/>
        <v>0</v>
      </c>
      <c r="J41" s="85">
        <f>SUM(J10:J40)</f>
        <v>0</v>
      </c>
      <c r="K41" s="40">
        <f>SUM(K10:K40)</f>
        <v>0</v>
      </c>
      <c r="L41" s="135"/>
      <c r="M41" s="30">
        <f>SUM(M10:M40)</f>
        <v>0</v>
      </c>
      <c r="O41" s="26"/>
    </row>
    <row r="42" spans="1:16" ht="24.5" customHeight="1" thickBot="1" x14ac:dyDescent="0.4">
      <c r="A42" s="77" t="s">
        <v>147</v>
      </c>
      <c r="B42" s="45" t="e">
        <f>B41/$F$44</f>
        <v>#DIV/0!</v>
      </c>
      <c r="C42" s="46" t="e">
        <f>C41/$F$44</f>
        <v>#DIV/0!</v>
      </c>
      <c r="D42" s="46" t="e">
        <f>D41/$F$44</f>
        <v>#DIV/0!</v>
      </c>
      <c r="E42" s="46" t="e">
        <f>E41/$F$44</f>
        <v>#DIV/0!</v>
      </c>
      <c r="F42" s="47" t="e">
        <f>F41/$F$44</f>
        <v>#DIV/0!</v>
      </c>
      <c r="G42" s="106"/>
      <c r="H42" s="139"/>
      <c r="I42" s="11"/>
      <c r="J42" s="11"/>
      <c r="K42" s="78"/>
    </row>
    <row r="43" spans="1:16" ht="6" customHeight="1" thickBot="1" x14ac:dyDescent="0.4">
      <c r="G43" s="98"/>
    </row>
    <row r="44" spans="1:16" ht="15" thickBot="1" x14ac:dyDescent="0.4">
      <c r="B44" s="4"/>
      <c r="C44" s="4"/>
      <c r="D44" s="4"/>
      <c r="E44" s="51" t="s">
        <v>121</v>
      </c>
      <c r="F44" s="50">
        <f>SUM(B41:F41)</f>
        <v>0</v>
      </c>
      <c r="G44" s="107"/>
      <c r="I44" s="51" t="s">
        <v>111</v>
      </c>
      <c r="J44" s="50">
        <f>SUM(H41:J41)</f>
        <v>0</v>
      </c>
      <c r="K44" s="50">
        <f>K41</f>
        <v>0</v>
      </c>
      <c r="L44" s="52" t="s">
        <v>122</v>
      </c>
    </row>
    <row r="45" spans="1:16" ht="23" customHeight="1" thickBot="1" x14ac:dyDescent="0.4">
      <c r="A45" s="35" t="s">
        <v>90</v>
      </c>
      <c r="B45" s="11"/>
      <c r="C45" s="11"/>
      <c r="D45" s="11"/>
      <c r="E45" s="34"/>
      <c r="G45" s="98"/>
      <c r="H45" s="146" t="s">
        <v>78</v>
      </c>
      <c r="I45" s="146"/>
      <c r="J45" s="146"/>
      <c r="K45" s="146"/>
      <c r="L45" s="146"/>
      <c r="M45" s="146"/>
      <c r="O45" s="23"/>
      <c r="P45" s="32"/>
    </row>
    <row r="46" spans="1:16" ht="19.25" customHeight="1" thickBot="1" x14ac:dyDescent="0.4">
      <c r="A46" s="20" t="s">
        <v>9</v>
      </c>
      <c r="B46" s="21"/>
      <c r="C46" s="21"/>
      <c r="D46" s="21"/>
      <c r="E46" s="36"/>
      <c r="F46" s="22"/>
      <c r="G46" s="98"/>
      <c r="H46" s="150" t="s">
        <v>91</v>
      </c>
      <c r="I46" s="151"/>
      <c r="J46" s="152"/>
      <c r="K46" s="153"/>
      <c r="L46" s="153"/>
      <c r="M46" s="154"/>
      <c r="O46" s="23"/>
      <c r="P46" s="32"/>
    </row>
    <row r="47" spans="1:16" ht="63.65" customHeight="1" thickBot="1" x14ac:dyDescent="0.4">
      <c r="A47" s="158" t="s">
        <v>92</v>
      </c>
      <c r="B47" s="159"/>
      <c r="C47" s="159"/>
      <c r="D47" s="159"/>
      <c r="E47" s="159"/>
      <c r="F47" s="160"/>
      <c r="G47" s="49"/>
      <c r="H47" s="161" t="s">
        <v>93</v>
      </c>
      <c r="I47" s="162"/>
      <c r="J47" s="162"/>
      <c r="K47" s="162"/>
      <c r="L47" s="162"/>
      <c r="M47" s="163"/>
      <c r="O47" s="23"/>
    </row>
    <row r="48" spans="1:16" ht="72.650000000000006" customHeight="1" thickBot="1" x14ac:dyDescent="0.4">
      <c r="A48" s="147"/>
      <c r="B48" s="148"/>
      <c r="C48" s="148"/>
      <c r="D48" s="148"/>
      <c r="E48" s="148"/>
      <c r="F48" s="149"/>
      <c r="G48" s="108"/>
      <c r="H48" s="147"/>
      <c r="I48" s="148"/>
      <c r="J48" s="148"/>
      <c r="K48" s="148"/>
      <c r="L48" s="148"/>
      <c r="M48" s="149"/>
      <c r="O48" s="23"/>
    </row>
    <row r="49" spans="1:13" s="48" customFormat="1" ht="20" customHeight="1" x14ac:dyDescent="0.35">
      <c r="A49" s="62" t="s">
        <v>71</v>
      </c>
      <c r="B49" s="63" t="s">
        <v>101</v>
      </c>
      <c r="C49" s="62" t="s">
        <v>102</v>
      </c>
      <c r="D49" s="62"/>
      <c r="E49" s="62"/>
      <c r="F49" s="62"/>
      <c r="G49" s="109"/>
      <c r="H49" s="62"/>
      <c r="I49" s="62"/>
      <c r="J49" s="62"/>
      <c r="K49" s="62"/>
      <c r="L49" s="62"/>
      <c r="M49" s="62"/>
    </row>
    <row r="50" spans="1:13" s="48" customFormat="1" x14ac:dyDescent="0.35">
      <c r="A50" s="60" t="str">
        <f>LEFT(O11,15)</f>
        <v>Select from lis</v>
      </c>
      <c r="B50" s="61">
        <f>O10</f>
        <v>0</v>
      </c>
      <c r="C50" s="155">
        <f>P10</f>
        <v>0</v>
      </c>
      <c r="D50" s="156"/>
      <c r="E50" s="156"/>
      <c r="F50" s="156"/>
      <c r="G50" s="156"/>
      <c r="H50" s="156"/>
      <c r="I50" s="156"/>
      <c r="J50" s="156"/>
      <c r="K50" s="156"/>
      <c r="L50" s="156"/>
      <c r="M50" s="157"/>
    </row>
    <row r="51" spans="1:13" s="48" customFormat="1" x14ac:dyDescent="0.35">
      <c r="A51" s="60" t="str">
        <f>LEFT(O14,15)</f>
        <v>Select from lis</v>
      </c>
      <c r="B51" s="61">
        <f>O13</f>
        <v>0</v>
      </c>
      <c r="C51" s="155">
        <f>P13</f>
        <v>0</v>
      </c>
      <c r="D51" s="156"/>
      <c r="E51" s="156"/>
      <c r="F51" s="156"/>
      <c r="G51" s="156"/>
      <c r="H51" s="156"/>
      <c r="I51" s="156"/>
      <c r="J51" s="156"/>
      <c r="K51" s="156"/>
      <c r="L51" s="156"/>
      <c r="M51" s="157"/>
    </row>
    <row r="52" spans="1:13" s="48" customFormat="1" x14ac:dyDescent="0.35">
      <c r="A52" s="60" t="str">
        <f>LEFT(O17, 15)</f>
        <v>0</v>
      </c>
      <c r="B52" s="61">
        <f>O16</f>
        <v>0</v>
      </c>
      <c r="C52" s="155">
        <f>P16</f>
        <v>0</v>
      </c>
      <c r="D52" s="156"/>
      <c r="E52" s="156"/>
      <c r="F52" s="156"/>
      <c r="G52" s="156"/>
      <c r="H52" s="156"/>
      <c r="I52" s="156"/>
      <c r="J52" s="156"/>
      <c r="K52" s="156"/>
      <c r="L52" s="156"/>
      <c r="M52" s="157"/>
    </row>
    <row r="53" spans="1:13" s="48" customFormat="1" x14ac:dyDescent="0.35">
      <c r="A53" s="60" t="str">
        <f>LEFT(O20, 15)</f>
        <v>0</v>
      </c>
      <c r="B53" s="61">
        <f>O19</f>
        <v>0</v>
      </c>
      <c r="C53" s="155">
        <f>P19</f>
        <v>0</v>
      </c>
      <c r="D53" s="156"/>
      <c r="E53" s="156"/>
      <c r="F53" s="156"/>
      <c r="G53" s="156"/>
      <c r="H53" s="156"/>
      <c r="I53" s="156"/>
      <c r="J53" s="156"/>
      <c r="K53" s="156"/>
      <c r="L53" s="156"/>
      <c r="M53" s="157"/>
    </row>
    <row r="54" spans="1:13" s="48" customFormat="1" x14ac:dyDescent="0.35">
      <c r="A54" s="60" t="str">
        <f>LEFT(O23,15)</f>
        <v>0</v>
      </c>
      <c r="B54" s="61">
        <f>O22</f>
        <v>0</v>
      </c>
      <c r="C54" s="155">
        <f>P22</f>
        <v>0</v>
      </c>
      <c r="D54" s="156"/>
      <c r="E54" s="156"/>
      <c r="F54" s="156"/>
      <c r="G54" s="156"/>
      <c r="H54" s="156"/>
      <c r="I54" s="156"/>
      <c r="J54" s="156"/>
      <c r="K54" s="156"/>
      <c r="L54" s="156"/>
      <c r="M54" s="157"/>
    </row>
    <row r="55" spans="1:13" s="48" customFormat="1" x14ac:dyDescent="0.35">
      <c r="A55" s="60" t="str">
        <f>LEFT(O26, 10)</f>
        <v>0</v>
      </c>
      <c r="B55" s="61">
        <f>O25</f>
        <v>0</v>
      </c>
      <c r="C55" s="155">
        <f>P25</f>
        <v>0</v>
      </c>
      <c r="D55" s="156"/>
      <c r="E55" s="156"/>
      <c r="F55" s="156"/>
      <c r="G55" s="156"/>
      <c r="H55" s="156"/>
      <c r="I55" s="156"/>
      <c r="J55" s="156"/>
      <c r="K55" s="156"/>
      <c r="L55" s="156"/>
      <c r="M55" s="157"/>
    </row>
    <row r="56" spans="1:13" s="48" customFormat="1" x14ac:dyDescent="0.35">
      <c r="A56" s="60" t="str">
        <f>LEFT(O29, 10)</f>
        <v>0</v>
      </c>
      <c r="B56" s="61">
        <f>O28</f>
        <v>0</v>
      </c>
      <c r="C56" s="155">
        <f>P28</f>
        <v>0</v>
      </c>
      <c r="D56" s="156"/>
      <c r="E56" s="156"/>
      <c r="F56" s="156"/>
      <c r="G56" s="156"/>
      <c r="H56" s="156"/>
      <c r="I56" s="156"/>
      <c r="J56" s="156"/>
      <c r="K56" s="156"/>
      <c r="L56" s="156"/>
      <c r="M56" s="157"/>
    </row>
    <row r="57" spans="1:13" s="48" customFormat="1" x14ac:dyDescent="0.35">
      <c r="A57" s="60" t="str">
        <f>LEFT(O32, 15)</f>
        <v>Select from lis</v>
      </c>
      <c r="B57" s="61">
        <f>O31</f>
        <v>0</v>
      </c>
      <c r="C57" s="155">
        <f>P31</f>
        <v>0</v>
      </c>
      <c r="D57" s="156"/>
      <c r="E57" s="156"/>
      <c r="F57" s="156"/>
      <c r="G57" s="156"/>
      <c r="H57" s="156"/>
      <c r="I57" s="156"/>
      <c r="J57" s="156"/>
      <c r="K57" s="156"/>
      <c r="L57" s="156"/>
      <c r="M57" s="157"/>
    </row>
    <row r="60" spans="1:13" x14ac:dyDescent="0.35">
      <c r="A60" s="4" t="s">
        <v>26</v>
      </c>
    </row>
    <row r="62" spans="1:13" hidden="1" outlineLevel="1" x14ac:dyDescent="0.35">
      <c r="A62" s="12" t="s">
        <v>25</v>
      </c>
      <c r="E62" s="1" t="s">
        <v>29</v>
      </c>
    </row>
    <row r="63" spans="1:13" ht="18.5" hidden="1" outlineLevel="1" x14ac:dyDescent="0.45">
      <c r="A63" s="13" t="s">
        <v>149</v>
      </c>
      <c r="E63" s="14" t="s">
        <v>97</v>
      </c>
    </row>
    <row r="64" spans="1:13" ht="18.5" hidden="1" outlineLevel="1" x14ac:dyDescent="0.45">
      <c r="A64" s="13" t="s">
        <v>46</v>
      </c>
      <c r="E64" s="14"/>
    </row>
    <row r="65" spans="1:5" ht="18.5" hidden="1" outlineLevel="1" x14ac:dyDescent="0.45">
      <c r="A65" s="15" t="s">
        <v>45</v>
      </c>
      <c r="E65" s="14" t="s">
        <v>41</v>
      </c>
    </row>
    <row r="66" spans="1:5" ht="18.5" hidden="1" outlineLevel="1" x14ac:dyDescent="0.45">
      <c r="A66" s="15" t="s">
        <v>19</v>
      </c>
      <c r="E66" s="14" t="s">
        <v>98</v>
      </c>
    </row>
    <row r="67" spans="1:5" ht="18.5" hidden="1" outlineLevel="1" x14ac:dyDescent="0.45">
      <c r="A67" s="15" t="s">
        <v>20</v>
      </c>
    </row>
    <row r="68" spans="1:5" ht="18.5" hidden="1" outlineLevel="1" x14ac:dyDescent="0.45">
      <c r="A68" s="15" t="s">
        <v>21</v>
      </c>
    </row>
    <row r="69" spans="1:5" ht="18.5" hidden="1" outlineLevel="1" x14ac:dyDescent="0.45">
      <c r="A69" s="15" t="s">
        <v>22</v>
      </c>
    </row>
    <row r="70" spans="1:5" ht="18.5" hidden="1" outlineLevel="1" x14ac:dyDescent="0.45">
      <c r="A70" s="15" t="s">
        <v>23</v>
      </c>
    </row>
    <row r="71" spans="1:5" ht="18.5" hidden="1" outlineLevel="1" x14ac:dyDescent="0.45">
      <c r="A71" s="15" t="s">
        <v>24</v>
      </c>
    </row>
    <row r="72" spans="1:5" ht="18.5" hidden="1" outlineLevel="1" x14ac:dyDescent="0.45">
      <c r="A72" s="13" t="s">
        <v>35</v>
      </c>
    </row>
    <row r="73" spans="1:5" ht="18.5" hidden="1" outlineLevel="1" x14ac:dyDescent="0.45">
      <c r="A73" s="15" t="s">
        <v>36</v>
      </c>
    </row>
    <row r="74" spans="1:5" ht="18.5" hidden="1" outlineLevel="1" x14ac:dyDescent="0.45">
      <c r="A74" s="15" t="s">
        <v>37</v>
      </c>
    </row>
    <row r="75" spans="1:5" ht="18.5" hidden="1" outlineLevel="1" x14ac:dyDescent="0.45">
      <c r="A75" s="15" t="s">
        <v>38</v>
      </c>
    </row>
    <row r="76" spans="1:5" ht="18.5" hidden="1" outlineLevel="1" x14ac:dyDescent="0.45">
      <c r="A76" s="15" t="s">
        <v>39</v>
      </c>
    </row>
    <row r="77" spans="1:5" ht="18.5" hidden="1" outlineLevel="1" x14ac:dyDescent="0.45">
      <c r="A77" s="15" t="s">
        <v>40</v>
      </c>
    </row>
    <row r="78" spans="1:5" ht="18.5" hidden="1" outlineLevel="1" x14ac:dyDescent="0.45">
      <c r="A78" s="15" t="s">
        <v>50</v>
      </c>
    </row>
    <row r="79" spans="1:5" ht="18.5" hidden="1" outlineLevel="1" x14ac:dyDescent="0.45">
      <c r="A79" s="15" t="s">
        <v>51</v>
      </c>
    </row>
    <row r="80" spans="1:5" ht="18.5" hidden="1" outlineLevel="1" x14ac:dyDescent="0.45">
      <c r="A80" s="15" t="s">
        <v>52</v>
      </c>
    </row>
    <row r="81" spans="1:1" ht="18.5" hidden="1" outlineLevel="1" x14ac:dyDescent="0.45">
      <c r="A81" s="15" t="s">
        <v>53</v>
      </c>
    </row>
    <row r="82" spans="1:1" ht="18.5" hidden="1" outlineLevel="1" x14ac:dyDescent="0.45">
      <c r="A82" s="15" t="s">
        <v>54</v>
      </c>
    </row>
    <row r="83" spans="1:1" ht="18.5" hidden="1" outlineLevel="1" x14ac:dyDescent="0.45">
      <c r="A83" s="15" t="s">
        <v>55</v>
      </c>
    </row>
    <row r="84" spans="1:1" ht="18.5" hidden="1" outlineLevel="1" x14ac:dyDescent="0.45">
      <c r="A84" s="13" t="s">
        <v>56</v>
      </c>
    </row>
    <row r="85" spans="1:1" ht="18.5" hidden="1" outlineLevel="1" x14ac:dyDescent="0.45">
      <c r="A85" s="15" t="s">
        <v>57</v>
      </c>
    </row>
    <row r="86" spans="1:1" ht="18.5" hidden="1" outlineLevel="1" x14ac:dyDescent="0.45">
      <c r="A86" s="15" t="s">
        <v>58</v>
      </c>
    </row>
    <row r="87" spans="1:1" ht="18.5" hidden="1" outlineLevel="1" x14ac:dyDescent="0.45">
      <c r="A87" s="15" t="s">
        <v>47</v>
      </c>
    </row>
    <row r="88" spans="1:1" ht="18.5" hidden="1" outlineLevel="1" x14ac:dyDescent="0.45">
      <c r="A88" s="15" t="s">
        <v>48</v>
      </c>
    </row>
    <row r="89" spans="1:1" ht="18.5" hidden="1" outlineLevel="1" x14ac:dyDescent="0.45">
      <c r="A89" s="15" t="s">
        <v>49</v>
      </c>
    </row>
    <row r="90" spans="1:1" hidden="1" outlineLevel="1" x14ac:dyDescent="0.35"/>
    <row r="91" spans="1:1" collapsed="1" x14ac:dyDescent="0.35"/>
  </sheetData>
  <sheetProtection password="C009" sheet="1" objects="1" scenarios="1"/>
  <dataConsolidate/>
  <customSheetViews>
    <customSheetView guid="{FF771739-1304-4B6D-869B-3AE0699B6E83}" scale="90" showPageBreaks="1" printArea="1" hiddenRows="1" view="pageBreakPreview" topLeftCell="A4">
      <selection activeCell="O53" sqref="O53"/>
      <rowBreaks count="1" manualBreakCount="1">
        <brk id="55" max="11" man="1"/>
      </rowBreaks>
      <pageMargins left="0.45" right="0.45" top="0.5" bottom="0.5" header="0" footer="0"/>
      <pageSetup scale="72" fitToHeight="2" orientation="portrait" r:id="rId1"/>
    </customSheetView>
  </customSheetViews>
  <mergeCells count="38">
    <mergeCell ref="C57:M57"/>
    <mergeCell ref="P10:P12"/>
    <mergeCell ref="P13:P15"/>
    <mergeCell ref="P16:P18"/>
    <mergeCell ref="P19:P21"/>
    <mergeCell ref="P22:P24"/>
    <mergeCell ref="P25:P27"/>
    <mergeCell ref="P31:P33"/>
    <mergeCell ref="O11:O12"/>
    <mergeCell ref="O26:O27"/>
    <mergeCell ref="O29:O30"/>
    <mergeCell ref="O32:O33"/>
    <mergeCell ref="C55:M55"/>
    <mergeCell ref="C56:M56"/>
    <mergeCell ref="C50:M50"/>
    <mergeCell ref="C51:M51"/>
    <mergeCell ref="O8:P8"/>
    <mergeCell ref="O14:O15"/>
    <mergeCell ref="O17:O18"/>
    <mergeCell ref="O20:O21"/>
    <mergeCell ref="O23:O24"/>
    <mergeCell ref="B6:F6"/>
    <mergeCell ref="H6:J6"/>
    <mergeCell ref="K1:L1"/>
    <mergeCell ref="L4:M4"/>
    <mergeCell ref="C4:H4"/>
    <mergeCell ref="K2:L2"/>
    <mergeCell ref="A4:B4"/>
    <mergeCell ref="C53:M53"/>
    <mergeCell ref="C54:M54"/>
    <mergeCell ref="A47:F47"/>
    <mergeCell ref="A48:F48"/>
    <mergeCell ref="H47:M47"/>
    <mergeCell ref="H45:M45"/>
    <mergeCell ref="H48:M48"/>
    <mergeCell ref="H46:I46"/>
    <mergeCell ref="J46:M46"/>
    <mergeCell ref="C52:M52"/>
  </mergeCells>
  <dataValidations xWindow="674" yWindow="462" count="3">
    <dataValidation type="list" allowBlank="1" showInputMessage="1" showErrorMessage="1" promptTitle="Pay Period" prompt="Select data from list" sqref="K2:L2">
      <formula1>$A$63:$A$89</formula1>
    </dataValidation>
    <dataValidation type="list" allowBlank="1" showInputMessage="1" showErrorMessage="1" error="Please select from list!_x000a__x000a_To enter another Org code use column F or G" promptTitle="Org codes" prompt="Select Grant Org code from list" sqref="J9 B9:C9">
      <formula1>Subjects</formula1>
    </dataValidation>
    <dataValidation type="list" allowBlank="1" showInputMessage="1" showErrorMessage="1" prompt="Select Leave Code" sqref="L10:L40">
      <formula1>$E$63:$E$67</formula1>
    </dataValidation>
  </dataValidations>
  <pageMargins left="0.5" right="0" top="0.5" bottom="0.25" header="0" footer="0"/>
  <pageSetup scale="72" orientation="portrait" r:id="rId2"/>
  <headerFooter>
    <oddFooter>&amp;L&amp;D&amp;RVer 4.27.12</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09"/>
  <sheetViews>
    <sheetView topLeftCell="A7" zoomScaleNormal="100" workbookViewId="0">
      <pane xSplit="1" topLeftCell="B1" activePane="topRight" state="frozen"/>
      <selection activeCell="A12" sqref="A12"/>
      <selection pane="topRight" activeCell="L8" sqref="L8"/>
    </sheetView>
  </sheetViews>
  <sheetFormatPr defaultColWidth="8.81640625" defaultRowHeight="14.5" outlineLevelRow="1" x14ac:dyDescent="0.35"/>
  <cols>
    <col min="1" max="1" width="18.1796875" style="1" customWidth="1"/>
    <col min="2" max="6" width="8.81640625" style="1"/>
    <col min="7" max="7" width="1.81640625" style="11" customWidth="1"/>
    <col min="8" max="9" width="8.81640625" style="1" customWidth="1"/>
    <col min="10" max="10" width="9.36328125" style="1" customWidth="1"/>
    <col min="11" max="11" width="2.453125" style="1" customWidth="1"/>
    <col min="12" max="12" width="10.1796875" style="1" customWidth="1"/>
    <col min="13" max="13" width="44.1796875" style="1" customWidth="1"/>
    <col min="14" max="16384" width="8.81640625" style="1"/>
  </cols>
  <sheetData>
    <row r="1" spans="1:13" ht="15" thickBot="1" x14ac:dyDescent="0.4">
      <c r="A1" s="129" t="s">
        <v>0</v>
      </c>
      <c r="I1" s="191" t="s">
        <v>43</v>
      </c>
      <c r="J1" s="191"/>
      <c r="K1" s="94"/>
      <c r="L1" s="48"/>
      <c r="M1" s="25"/>
    </row>
    <row r="2" spans="1:13" ht="19" thickBot="1" x14ac:dyDescent="0.5">
      <c r="A2" s="79" t="s">
        <v>134</v>
      </c>
      <c r="I2" s="189">
        <v>41033</v>
      </c>
      <c r="J2" s="190"/>
      <c r="L2" s="28"/>
      <c r="M2" s="25" t="s">
        <v>79</v>
      </c>
    </row>
    <row r="4" spans="1:13" x14ac:dyDescent="0.35">
      <c r="A4" s="53" t="s">
        <v>8</v>
      </c>
      <c r="B4" s="171"/>
      <c r="C4" s="173"/>
      <c r="D4" s="173"/>
      <c r="E4" s="173"/>
      <c r="F4" s="172"/>
      <c r="G4" s="1"/>
      <c r="H4" s="95" t="s">
        <v>4</v>
      </c>
      <c r="I4" s="171"/>
      <c r="J4" s="172"/>
      <c r="L4" s="29"/>
      <c r="M4" s="25" t="s">
        <v>80</v>
      </c>
    </row>
    <row r="5" spans="1:13" ht="8.5" customHeight="1" thickBot="1" x14ac:dyDescent="0.4">
      <c r="A5" s="4"/>
    </row>
    <row r="6" spans="1:13" ht="15" thickBot="1" x14ac:dyDescent="0.4">
      <c r="A6" s="4"/>
      <c r="B6" s="194" t="s">
        <v>117</v>
      </c>
      <c r="C6" s="195"/>
      <c r="D6" s="195"/>
      <c r="E6" s="195"/>
      <c r="F6" s="196"/>
      <c r="G6" s="96"/>
      <c r="H6" s="192" t="s">
        <v>69</v>
      </c>
      <c r="I6" s="193"/>
    </row>
    <row r="7" spans="1:13" ht="43.5" customHeight="1" x14ac:dyDescent="0.35">
      <c r="A7" s="5"/>
      <c r="B7" s="41" t="s">
        <v>3</v>
      </c>
      <c r="C7" s="6" t="s">
        <v>3</v>
      </c>
      <c r="D7" s="6" t="s">
        <v>3</v>
      </c>
      <c r="E7" s="6" t="s">
        <v>3</v>
      </c>
      <c r="F7" s="42" t="s">
        <v>3</v>
      </c>
      <c r="G7" s="97"/>
      <c r="H7" s="41" t="s">
        <v>96</v>
      </c>
      <c r="I7" s="42" t="s">
        <v>96</v>
      </c>
      <c r="J7" s="141" t="s">
        <v>114</v>
      </c>
      <c r="L7" s="197" t="s">
        <v>115</v>
      </c>
      <c r="M7" s="198"/>
    </row>
    <row r="8" spans="1:13" ht="33.5" customHeight="1" x14ac:dyDescent="0.35">
      <c r="A8" s="7" t="s">
        <v>118</v>
      </c>
      <c r="B8" s="55" t="str">
        <f>INDEX('Grant List'!A3:B30,MATCH(B9,'Grant List'!A3:A30,0),2)</f>
        <v>Select from list</v>
      </c>
      <c r="C8" s="56" t="str">
        <f>INDEX('Grant List'!A3:B30,MATCH(C9,'Grant List'!A3:A30,0),2)</f>
        <v>Select from list</v>
      </c>
      <c r="D8" s="56" t="str">
        <f>INDEX('Grant List'!A3:B30,MATCH(D9,'Grant List'!A3:A30,0),2)</f>
        <v>Select from list</v>
      </c>
      <c r="E8" s="67"/>
      <c r="F8" s="68"/>
      <c r="G8" s="98"/>
      <c r="H8" s="69"/>
      <c r="I8" s="68"/>
      <c r="J8" s="142"/>
      <c r="L8" s="1" t="s">
        <v>113</v>
      </c>
    </row>
    <row r="9" spans="1:13" x14ac:dyDescent="0.35">
      <c r="A9" s="80" t="s">
        <v>5</v>
      </c>
      <c r="B9" s="70">
        <v>0</v>
      </c>
      <c r="C9" s="71">
        <v>0</v>
      </c>
      <c r="D9" s="71">
        <v>0</v>
      </c>
      <c r="E9" s="72"/>
      <c r="F9" s="73"/>
      <c r="G9" s="98"/>
      <c r="H9" s="93"/>
      <c r="I9" s="73"/>
      <c r="J9" s="143"/>
      <c r="L9" s="81">
        <f>B9</f>
        <v>0</v>
      </c>
      <c r="M9" s="182"/>
    </row>
    <row r="10" spans="1:13" x14ac:dyDescent="0.35">
      <c r="A10" s="82">
        <f>$I$2-13</f>
        <v>41020</v>
      </c>
      <c r="B10" s="64"/>
      <c r="C10" s="65"/>
      <c r="D10" s="65"/>
      <c r="E10" s="65"/>
      <c r="F10" s="66"/>
      <c r="G10" s="99"/>
      <c r="H10" s="64"/>
      <c r="I10" s="66"/>
      <c r="J10" s="144">
        <f>SUM(B10:I10)</f>
        <v>0</v>
      </c>
      <c r="L10" s="27" t="str">
        <f>B8</f>
        <v>Select from list</v>
      </c>
      <c r="M10" s="184"/>
    </row>
    <row r="11" spans="1:13" x14ac:dyDescent="0.35">
      <c r="A11" s="82">
        <f>$I$2-12</f>
        <v>41021</v>
      </c>
      <c r="B11" s="64"/>
      <c r="C11" s="65"/>
      <c r="D11" s="65"/>
      <c r="E11" s="65"/>
      <c r="F11" s="66"/>
      <c r="G11" s="99"/>
      <c r="H11" s="64"/>
      <c r="I11" s="66"/>
      <c r="J11" s="144">
        <f t="shared" ref="J11:J23" si="0">SUM(B11:I11)</f>
        <v>0</v>
      </c>
      <c r="L11" s="81">
        <f>C9</f>
        <v>0</v>
      </c>
      <c r="M11" s="182"/>
    </row>
    <row r="12" spans="1:13" x14ac:dyDescent="0.35">
      <c r="A12" s="82">
        <f>$I$2-11</f>
        <v>41022</v>
      </c>
      <c r="B12" s="64"/>
      <c r="C12" s="65"/>
      <c r="D12" s="65"/>
      <c r="E12" s="65"/>
      <c r="F12" s="66"/>
      <c r="G12" s="99"/>
      <c r="H12" s="64"/>
      <c r="I12" s="66"/>
      <c r="J12" s="144">
        <f t="shared" si="0"/>
        <v>0</v>
      </c>
      <c r="L12" s="27" t="str">
        <f>C8</f>
        <v>Select from list</v>
      </c>
      <c r="M12" s="184"/>
    </row>
    <row r="13" spans="1:13" x14ac:dyDescent="0.35">
      <c r="A13" s="82">
        <f>$I$2-10</f>
        <v>41023</v>
      </c>
      <c r="B13" s="64"/>
      <c r="C13" s="65"/>
      <c r="D13" s="65"/>
      <c r="E13" s="65"/>
      <c r="F13" s="66"/>
      <c r="G13" s="99"/>
      <c r="H13" s="64"/>
      <c r="I13" s="66"/>
      <c r="J13" s="144">
        <f t="shared" si="0"/>
        <v>0</v>
      </c>
      <c r="L13" s="81">
        <f>D9</f>
        <v>0</v>
      </c>
      <c r="M13" s="182"/>
    </row>
    <row r="14" spans="1:13" x14ac:dyDescent="0.35">
      <c r="A14" s="82">
        <f>$I$2-9</f>
        <v>41024</v>
      </c>
      <c r="B14" s="64"/>
      <c r="C14" s="65"/>
      <c r="D14" s="65"/>
      <c r="E14" s="65"/>
      <c r="F14" s="66"/>
      <c r="G14" s="99"/>
      <c r="H14" s="64"/>
      <c r="I14" s="66"/>
      <c r="J14" s="144">
        <f t="shared" si="0"/>
        <v>0</v>
      </c>
      <c r="L14" s="27" t="str">
        <f>D8</f>
        <v>Select from list</v>
      </c>
      <c r="M14" s="184"/>
    </row>
    <row r="15" spans="1:13" x14ac:dyDescent="0.35">
      <c r="A15" s="82">
        <f>$I$2-8</f>
        <v>41025</v>
      </c>
      <c r="B15" s="64"/>
      <c r="C15" s="65"/>
      <c r="D15" s="65"/>
      <c r="E15" s="65"/>
      <c r="F15" s="66"/>
      <c r="G15" s="99"/>
      <c r="H15" s="64"/>
      <c r="I15" s="66"/>
      <c r="J15" s="144">
        <f t="shared" si="0"/>
        <v>0</v>
      </c>
      <c r="L15" s="81">
        <f>E9</f>
        <v>0</v>
      </c>
      <c r="M15" s="182"/>
    </row>
    <row r="16" spans="1:13" x14ac:dyDescent="0.35">
      <c r="A16" s="82">
        <f>$I$2-7</f>
        <v>41026</v>
      </c>
      <c r="B16" s="64"/>
      <c r="C16" s="65"/>
      <c r="D16" s="65"/>
      <c r="E16" s="65"/>
      <c r="F16" s="66"/>
      <c r="G16" s="99"/>
      <c r="H16" s="64"/>
      <c r="I16" s="66"/>
      <c r="J16" s="144">
        <f t="shared" si="0"/>
        <v>0</v>
      </c>
      <c r="L16" s="27">
        <f>E8</f>
        <v>0</v>
      </c>
      <c r="M16" s="184"/>
    </row>
    <row r="17" spans="1:13" x14ac:dyDescent="0.35">
      <c r="A17" s="82">
        <f>$I$2-6</f>
        <v>41027</v>
      </c>
      <c r="B17" s="64"/>
      <c r="C17" s="65"/>
      <c r="D17" s="65"/>
      <c r="E17" s="65"/>
      <c r="F17" s="66"/>
      <c r="G17" s="99"/>
      <c r="H17" s="64"/>
      <c r="I17" s="66"/>
      <c r="J17" s="144">
        <f t="shared" si="0"/>
        <v>0</v>
      </c>
      <c r="L17" s="81">
        <f>F9</f>
        <v>0</v>
      </c>
      <c r="M17" s="182"/>
    </row>
    <row r="18" spans="1:13" x14ac:dyDescent="0.35">
      <c r="A18" s="82">
        <f>$I$2-5</f>
        <v>41028</v>
      </c>
      <c r="B18" s="64"/>
      <c r="C18" s="65"/>
      <c r="D18" s="65"/>
      <c r="E18" s="65"/>
      <c r="F18" s="66"/>
      <c r="G18" s="99"/>
      <c r="H18" s="64"/>
      <c r="I18" s="66"/>
      <c r="J18" s="144">
        <f t="shared" si="0"/>
        <v>0</v>
      </c>
      <c r="L18" s="27">
        <f>F8</f>
        <v>0</v>
      </c>
      <c r="M18" s="184"/>
    </row>
    <row r="19" spans="1:13" x14ac:dyDescent="0.35">
      <c r="A19" s="82">
        <f>$I$2-4</f>
        <v>41029</v>
      </c>
      <c r="B19" s="64"/>
      <c r="C19" s="65"/>
      <c r="D19" s="65"/>
      <c r="E19" s="65"/>
      <c r="F19" s="66"/>
      <c r="G19" s="99"/>
      <c r="H19" s="64"/>
      <c r="I19" s="66"/>
      <c r="J19" s="144">
        <f t="shared" si="0"/>
        <v>0</v>
      </c>
      <c r="L19" s="91"/>
      <c r="M19" s="127"/>
    </row>
    <row r="20" spans="1:13" x14ac:dyDescent="0.35">
      <c r="A20" s="82">
        <f>$I$2-3</f>
        <v>41030</v>
      </c>
      <c r="B20" s="64"/>
      <c r="C20" s="65"/>
      <c r="D20" s="65"/>
      <c r="E20" s="65"/>
      <c r="F20" s="66"/>
      <c r="G20" s="99"/>
      <c r="H20" s="64"/>
      <c r="I20" s="66"/>
      <c r="J20" s="144">
        <f t="shared" si="0"/>
        <v>0</v>
      </c>
      <c r="L20" s="92" t="s">
        <v>112</v>
      </c>
      <c r="M20" s="128"/>
    </row>
    <row r="21" spans="1:13" x14ac:dyDescent="0.35">
      <c r="A21" s="82">
        <f>$I$2-2</f>
        <v>41031</v>
      </c>
      <c r="B21" s="64"/>
      <c r="C21" s="65"/>
      <c r="D21" s="65"/>
      <c r="E21" s="65"/>
      <c r="F21" s="66"/>
      <c r="G21" s="99"/>
      <c r="H21" s="64"/>
      <c r="I21" s="66"/>
      <c r="J21" s="144">
        <f t="shared" si="0"/>
        <v>0</v>
      </c>
      <c r="L21" s="81">
        <f>I9</f>
        <v>0</v>
      </c>
      <c r="M21" s="182"/>
    </row>
    <row r="22" spans="1:13" x14ac:dyDescent="0.35">
      <c r="A22" s="82">
        <f>$I$2-1</f>
        <v>41032</v>
      </c>
      <c r="B22" s="64"/>
      <c r="C22" s="65"/>
      <c r="D22" s="65"/>
      <c r="E22" s="65"/>
      <c r="F22" s="66"/>
      <c r="G22" s="99"/>
      <c r="H22" s="64"/>
      <c r="I22" s="66"/>
      <c r="J22" s="144">
        <f t="shared" si="0"/>
        <v>0</v>
      </c>
      <c r="L22" s="27">
        <f>I8</f>
        <v>0</v>
      </c>
      <c r="M22" s="184"/>
    </row>
    <row r="23" spans="1:13" x14ac:dyDescent="0.35">
      <c r="A23" s="82">
        <f>$I$2-0</f>
        <v>41033</v>
      </c>
      <c r="B23" s="64"/>
      <c r="C23" s="65"/>
      <c r="D23" s="65"/>
      <c r="E23" s="65"/>
      <c r="F23" s="66"/>
      <c r="G23" s="99"/>
      <c r="H23" s="64"/>
      <c r="I23" s="66"/>
      <c r="J23" s="144">
        <f t="shared" si="0"/>
        <v>0</v>
      </c>
      <c r="L23" s="81">
        <f>I9</f>
        <v>0</v>
      </c>
      <c r="M23" s="182"/>
    </row>
    <row r="24" spans="1:13" ht="33" customHeight="1" thickBot="1" x14ac:dyDescent="0.4">
      <c r="A24" s="9" t="s">
        <v>7</v>
      </c>
      <c r="B24" s="43">
        <f>SUM(B10:B23)</f>
        <v>0</v>
      </c>
      <c r="C24" s="30">
        <f>SUM(C10:C23)</f>
        <v>0</v>
      </c>
      <c r="D24" s="30">
        <f>SUM(D10:D23)</f>
        <v>0</v>
      </c>
      <c r="E24" s="30">
        <f>SUM(E10:E23)</f>
        <v>0</v>
      </c>
      <c r="F24" s="44">
        <f>SUM(F10:F23)</f>
        <v>0</v>
      </c>
      <c r="G24" s="99"/>
      <c r="H24" s="84">
        <f>SUM(H10:H23)</f>
        <v>0</v>
      </c>
      <c r="I24" s="85">
        <f>SUM(I10:I23)</f>
        <v>0</v>
      </c>
      <c r="J24" s="145">
        <f>SUM(J10:J23)</f>
        <v>0</v>
      </c>
      <c r="L24" s="27">
        <f>I8</f>
        <v>0</v>
      </c>
      <c r="M24" s="184"/>
    </row>
    <row r="25" spans="1:13" ht="15" thickBot="1" x14ac:dyDescent="0.4">
      <c r="A25" s="10" t="s">
        <v>6</v>
      </c>
      <c r="B25" s="45" t="e">
        <f>B24/$F$27</f>
        <v>#DIV/0!</v>
      </c>
      <c r="C25" s="46" t="e">
        <f>C24/$F$27</f>
        <v>#DIV/0!</v>
      </c>
      <c r="D25" s="46" t="e">
        <f>D24/$F$27</f>
        <v>#DIV/0!</v>
      </c>
      <c r="E25" s="46" t="e">
        <f>E24/$F$27</f>
        <v>#DIV/0!</v>
      </c>
      <c r="F25" s="47" t="e">
        <f>F24/$F$27</f>
        <v>#DIV/0!</v>
      </c>
      <c r="G25" s="86"/>
      <c r="H25" s="11"/>
      <c r="I25" s="11"/>
    </row>
    <row r="26" spans="1:13" ht="6" customHeight="1" x14ac:dyDescent="0.35"/>
    <row r="27" spans="1:13" x14ac:dyDescent="0.35">
      <c r="B27" s="4"/>
      <c r="C27" s="4"/>
      <c r="D27" s="4"/>
      <c r="E27" s="51" t="s">
        <v>116</v>
      </c>
      <c r="F27" s="31">
        <f>SUM(B24:F24)</f>
        <v>0</v>
      </c>
      <c r="G27" s="100"/>
      <c r="I27" s="31">
        <f>SUM(H24:I24)</f>
        <v>0</v>
      </c>
      <c r="J27" s="87" t="s">
        <v>111</v>
      </c>
    </row>
    <row r="28" spans="1:13" ht="9" customHeight="1" x14ac:dyDescent="0.35">
      <c r="L28" s="23"/>
      <c r="M28" s="23"/>
    </row>
    <row r="29" spans="1:13" ht="15" thickBot="1" x14ac:dyDescent="0.4">
      <c r="A29" s="35" t="s">
        <v>90</v>
      </c>
      <c r="B29" s="11"/>
      <c r="C29" s="11"/>
      <c r="D29" s="11"/>
      <c r="E29" s="34"/>
      <c r="G29" s="98"/>
      <c r="J29" s="146" t="s">
        <v>78</v>
      </c>
      <c r="K29" s="146"/>
      <c r="L29" s="146"/>
      <c r="M29" s="146"/>
    </row>
    <row r="30" spans="1:13" ht="19.25" customHeight="1" thickBot="1" x14ac:dyDescent="0.4">
      <c r="A30" s="20" t="s">
        <v>9</v>
      </c>
      <c r="B30" s="21"/>
      <c r="C30" s="21"/>
      <c r="D30" s="21"/>
      <c r="E30" s="36"/>
      <c r="F30" s="22"/>
      <c r="G30" s="88"/>
      <c r="H30" s="11"/>
      <c r="J30" s="150" t="s">
        <v>91</v>
      </c>
      <c r="K30" s="151"/>
      <c r="L30" s="188"/>
      <c r="M30" s="132"/>
    </row>
    <row r="31" spans="1:13" ht="55.5" customHeight="1" thickBot="1" x14ac:dyDescent="0.4">
      <c r="A31" s="158" t="s">
        <v>92</v>
      </c>
      <c r="B31" s="159"/>
      <c r="C31" s="159"/>
      <c r="D31" s="159"/>
      <c r="E31" s="159"/>
      <c r="F31" s="160"/>
      <c r="G31" s="89"/>
      <c r="H31" s="11"/>
      <c r="J31" s="185" t="s">
        <v>93</v>
      </c>
      <c r="K31" s="186"/>
      <c r="L31" s="186"/>
      <c r="M31" s="187"/>
    </row>
    <row r="32" spans="1:13" ht="64.5" customHeight="1" thickBot="1" x14ac:dyDescent="0.4">
      <c r="A32" s="147"/>
      <c r="B32" s="148"/>
      <c r="C32" s="148"/>
      <c r="D32" s="148"/>
      <c r="E32" s="148"/>
      <c r="F32" s="149"/>
      <c r="G32" s="90"/>
      <c r="H32" s="11"/>
      <c r="J32" s="147"/>
      <c r="K32" s="148"/>
      <c r="L32" s="148"/>
      <c r="M32" s="149"/>
    </row>
    <row r="33" spans="1:12" x14ac:dyDescent="0.35">
      <c r="L33" s="23"/>
    </row>
    <row r="35" spans="1:12" x14ac:dyDescent="0.35">
      <c r="A35" s="4" t="s">
        <v>26</v>
      </c>
    </row>
    <row r="36" spans="1:12" x14ac:dyDescent="0.35">
      <c r="E36" s="48"/>
    </row>
    <row r="37" spans="1:12" hidden="1" outlineLevel="1" x14ac:dyDescent="0.35">
      <c r="A37" s="12" t="s">
        <v>44</v>
      </c>
      <c r="E37" s="48"/>
    </row>
    <row r="38" spans="1:12" ht="18.5" hidden="1" outlineLevel="1" x14ac:dyDescent="0.45">
      <c r="A38" s="83">
        <v>41033</v>
      </c>
      <c r="E38" s="110"/>
    </row>
    <row r="39" spans="1:12" ht="18.5" hidden="1" outlineLevel="1" x14ac:dyDescent="0.45">
      <c r="A39" s="83">
        <f>A38+14</f>
        <v>41047</v>
      </c>
      <c r="E39" s="110"/>
    </row>
    <row r="40" spans="1:12" ht="18.5" hidden="1" outlineLevel="1" x14ac:dyDescent="0.45">
      <c r="A40" s="83">
        <f t="shared" ref="A40:A95" si="1">A39+14</f>
        <v>41061</v>
      </c>
      <c r="E40" s="110"/>
    </row>
    <row r="41" spans="1:12" ht="18.5" hidden="1" outlineLevel="1" x14ac:dyDescent="0.45">
      <c r="A41" s="83">
        <f t="shared" si="1"/>
        <v>41075</v>
      </c>
      <c r="E41" s="110"/>
    </row>
    <row r="42" spans="1:12" ht="18.5" hidden="1" outlineLevel="1" x14ac:dyDescent="0.45">
      <c r="A42" s="83">
        <f t="shared" si="1"/>
        <v>41089</v>
      </c>
      <c r="E42" s="48"/>
    </row>
    <row r="43" spans="1:12" ht="18.5" hidden="1" outlineLevel="1" x14ac:dyDescent="0.45">
      <c r="A43" s="83">
        <f t="shared" si="1"/>
        <v>41103</v>
      </c>
    </row>
    <row r="44" spans="1:12" ht="18.5" hidden="1" outlineLevel="1" x14ac:dyDescent="0.45">
      <c r="A44" s="83">
        <f t="shared" si="1"/>
        <v>41117</v>
      </c>
    </row>
    <row r="45" spans="1:12" ht="18.5" hidden="1" outlineLevel="1" x14ac:dyDescent="0.45">
      <c r="A45" s="83">
        <f t="shared" si="1"/>
        <v>41131</v>
      </c>
    </row>
    <row r="46" spans="1:12" ht="18.5" hidden="1" outlineLevel="1" x14ac:dyDescent="0.45">
      <c r="A46" s="83">
        <f t="shared" si="1"/>
        <v>41145</v>
      </c>
    </row>
    <row r="47" spans="1:12" ht="18.5" hidden="1" outlineLevel="1" x14ac:dyDescent="0.45">
      <c r="A47" s="83">
        <f t="shared" si="1"/>
        <v>41159</v>
      </c>
    </row>
    <row r="48" spans="1:12" ht="18.5" hidden="1" outlineLevel="1" x14ac:dyDescent="0.45">
      <c r="A48" s="83">
        <f t="shared" si="1"/>
        <v>41173</v>
      </c>
    </row>
    <row r="49" spans="1:1" ht="18.5" hidden="1" outlineLevel="1" x14ac:dyDescent="0.45">
      <c r="A49" s="83">
        <f t="shared" si="1"/>
        <v>41187</v>
      </c>
    </row>
    <row r="50" spans="1:1" ht="18.5" hidden="1" outlineLevel="1" x14ac:dyDescent="0.45">
      <c r="A50" s="83">
        <f t="shared" si="1"/>
        <v>41201</v>
      </c>
    </row>
    <row r="51" spans="1:1" ht="18.5" hidden="1" outlineLevel="1" x14ac:dyDescent="0.45">
      <c r="A51" s="83">
        <f t="shared" si="1"/>
        <v>41215</v>
      </c>
    </row>
    <row r="52" spans="1:1" ht="18.5" hidden="1" outlineLevel="1" x14ac:dyDescent="0.45">
      <c r="A52" s="83">
        <f t="shared" si="1"/>
        <v>41229</v>
      </c>
    </row>
    <row r="53" spans="1:1" ht="18.5" hidden="1" outlineLevel="1" x14ac:dyDescent="0.45">
      <c r="A53" s="83">
        <f t="shared" si="1"/>
        <v>41243</v>
      </c>
    </row>
    <row r="54" spans="1:1" ht="18.5" hidden="1" outlineLevel="1" x14ac:dyDescent="0.45">
      <c r="A54" s="83">
        <f t="shared" si="1"/>
        <v>41257</v>
      </c>
    </row>
    <row r="55" spans="1:1" ht="18.5" hidden="1" outlineLevel="1" x14ac:dyDescent="0.45">
      <c r="A55" s="83">
        <f t="shared" si="1"/>
        <v>41271</v>
      </c>
    </row>
    <row r="56" spans="1:1" ht="18.5" hidden="1" outlineLevel="1" x14ac:dyDescent="0.45">
      <c r="A56" s="83">
        <f t="shared" si="1"/>
        <v>41285</v>
      </c>
    </row>
    <row r="57" spans="1:1" ht="18.5" hidden="1" outlineLevel="1" x14ac:dyDescent="0.45">
      <c r="A57" s="83">
        <f t="shared" si="1"/>
        <v>41299</v>
      </c>
    </row>
    <row r="58" spans="1:1" ht="18.5" hidden="1" outlineLevel="1" x14ac:dyDescent="0.45">
      <c r="A58" s="83">
        <f t="shared" si="1"/>
        <v>41313</v>
      </c>
    </row>
    <row r="59" spans="1:1" ht="18.5" hidden="1" outlineLevel="1" x14ac:dyDescent="0.45">
      <c r="A59" s="83">
        <f t="shared" si="1"/>
        <v>41327</v>
      </c>
    </row>
    <row r="60" spans="1:1" ht="18.5" hidden="1" outlineLevel="1" x14ac:dyDescent="0.45">
      <c r="A60" s="83">
        <f t="shared" si="1"/>
        <v>41341</v>
      </c>
    </row>
    <row r="61" spans="1:1" ht="18.5" hidden="1" outlineLevel="1" x14ac:dyDescent="0.45">
      <c r="A61" s="83">
        <f t="shared" si="1"/>
        <v>41355</v>
      </c>
    </row>
    <row r="62" spans="1:1" ht="18.5" hidden="1" outlineLevel="1" x14ac:dyDescent="0.45">
      <c r="A62" s="83">
        <f t="shared" si="1"/>
        <v>41369</v>
      </c>
    </row>
    <row r="63" spans="1:1" ht="18.5" hidden="1" outlineLevel="1" x14ac:dyDescent="0.45">
      <c r="A63" s="83">
        <f t="shared" si="1"/>
        <v>41383</v>
      </c>
    </row>
    <row r="64" spans="1:1" ht="18.5" hidden="1" outlineLevel="1" x14ac:dyDescent="0.45">
      <c r="A64" s="83">
        <f t="shared" si="1"/>
        <v>41397</v>
      </c>
    </row>
    <row r="65" spans="1:1" ht="18.5" hidden="1" outlineLevel="1" x14ac:dyDescent="0.45">
      <c r="A65" s="83">
        <f t="shared" si="1"/>
        <v>41411</v>
      </c>
    </row>
    <row r="66" spans="1:1" ht="18.5" hidden="1" outlineLevel="1" x14ac:dyDescent="0.45">
      <c r="A66" s="83">
        <f t="shared" si="1"/>
        <v>41425</v>
      </c>
    </row>
    <row r="67" spans="1:1" ht="18.5" hidden="1" outlineLevel="1" x14ac:dyDescent="0.45">
      <c r="A67" s="83">
        <f t="shared" si="1"/>
        <v>41439</v>
      </c>
    </row>
    <row r="68" spans="1:1" ht="18.5" hidden="1" outlineLevel="1" x14ac:dyDescent="0.45">
      <c r="A68" s="83">
        <f t="shared" si="1"/>
        <v>41453</v>
      </c>
    </row>
    <row r="69" spans="1:1" ht="18.5" hidden="1" outlineLevel="1" x14ac:dyDescent="0.45">
      <c r="A69" s="83">
        <f t="shared" si="1"/>
        <v>41467</v>
      </c>
    </row>
    <row r="70" spans="1:1" ht="18.5" hidden="1" outlineLevel="1" x14ac:dyDescent="0.45">
      <c r="A70" s="83">
        <f t="shared" si="1"/>
        <v>41481</v>
      </c>
    </row>
    <row r="71" spans="1:1" ht="18.5" hidden="1" outlineLevel="1" x14ac:dyDescent="0.45">
      <c r="A71" s="83">
        <f t="shared" si="1"/>
        <v>41495</v>
      </c>
    </row>
    <row r="72" spans="1:1" ht="18.5" hidden="1" outlineLevel="1" x14ac:dyDescent="0.45">
      <c r="A72" s="83">
        <f t="shared" si="1"/>
        <v>41509</v>
      </c>
    </row>
    <row r="73" spans="1:1" ht="18.5" hidden="1" outlineLevel="1" x14ac:dyDescent="0.45">
      <c r="A73" s="83">
        <f t="shared" si="1"/>
        <v>41523</v>
      </c>
    </row>
    <row r="74" spans="1:1" ht="18.5" hidden="1" outlineLevel="1" x14ac:dyDescent="0.45">
      <c r="A74" s="83">
        <f t="shared" si="1"/>
        <v>41537</v>
      </c>
    </row>
    <row r="75" spans="1:1" ht="18.5" hidden="1" outlineLevel="1" x14ac:dyDescent="0.45">
      <c r="A75" s="83">
        <f t="shared" si="1"/>
        <v>41551</v>
      </c>
    </row>
    <row r="76" spans="1:1" ht="18.5" hidden="1" outlineLevel="1" x14ac:dyDescent="0.45">
      <c r="A76" s="83">
        <f t="shared" si="1"/>
        <v>41565</v>
      </c>
    </row>
    <row r="77" spans="1:1" ht="18.5" hidden="1" outlineLevel="1" x14ac:dyDescent="0.45">
      <c r="A77" s="83">
        <f t="shared" si="1"/>
        <v>41579</v>
      </c>
    </row>
    <row r="78" spans="1:1" ht="18.5" hidden="1" outlineLevel="1" x14ac:dyDescent="0.45">
      <c r="A78" s="83">
        <f t="shared" si="1"/>
        <v>41593</v>
      </c>
    </row>
    <row r="79" spans="1:1" ht="18.5" hidden="1" outlineLevel="1" x14ac:dyDescent="0.45">
      <c r="A79" s="83">
        <f t="shared" si="1"/>
        <v>41607</v>
      </c>
    </row>
    <row r="80" spans="1:1" ht="18.5" hidden="1" outlineLevel="1" x14ac:dyDescent="0.45">
      <c r="A80" s="83">
        <f t="shared" si="1"/>
        <v>41621</v>
      </c>
    </row>
    <row r="81" spans="1:1" ht="18.5" hidden="1" outlineLevel="1" x14ac:dyDescent="0.45">
      <c r="A81" s="83">
        <f t="shared" si="1"/>
        <v>41635</v>
      </c>
    </row>
    <row r="82" spans="1:1" ht="18.5" hidden="1" outlineLevel="1" x14ac:dyDescent="0.45">
      <c r="A82" s="83">
        <f t="shared" si="1"/>
        <v>41649</v>
      </c>
    </row>
    <row r="83" spans="1:1" ht="18.5" hidden="1" outlineLevel="1" x14ac:dyDescent="0.45">
      <c r="A83" s="83">
        <f t="shared" si="1"/>
        <v>41663</v>
      </c>
    </row>
    <row r="84" spans="1:1" ht="18.5" hidden="1" outlineLevel="1" x14ac:dyDescent="0.45">
      <c r="A84" s="83">
        <f t="shared" si="1"/>
        <v>41677</v>
      </c>
    </row>
    <row r="85" spans="1:1" ht="18.5" hidden="1" outlineLevel="1" x14ac:dyDescent="0.45">
      <c r="A85" s="83">
        <f t="shared" si="1"/>
        <v>41691</v>
      </c>
    </row>
    <row r="86" spans="1:1" ht="18.5" hidden="1" outlineLevel="1" x14ac:dyDescent="0.45">
      <c r="A86" s="83">
        <f t="shared" si="1"/>
        <v>41705</v>
      </c>
    </row>
    <row r="87" spans="1:1" ht="18.5" hidden="1" outlineLevel="1" x14ac:dyDescent="0.45">
      <c r="A87" s="83">
        <f t="shared" si="1"/>
        <v>41719</v>
      </c>
    </row>
    <row r="88" spans="1:1" ht="18.5" hidden="1" outlineLevel="1" x14ac:dyDescent="0.45">
      <c r="A88" s="83">
        <f t="shared" si="1"/>
        <v>41733</v>
      </c>
    </row>
    <row r="89" spans="1:1" ht="18.5" hidden="1" outlineLevel="1" x14ac:dyDescent="0.45">
      <c r="A89" s="83">
        <f t="shared" si="1"/>
        <v>41747</v>
      </c>
    </row>
    <row r="90" spans="1:1" ht="18.5" hidden="1" outlineLevel="1" x14ac:dyDescent="0.45">
      <c r="A90" s="83">
        <f t="shared" si="1"/>
        <v>41761</v>
      </c>
    </row>
    <row r="91" spans="1:1" ht="18.5" hidden="1" outlineLevel="1" x14ac:dyDescent="0.45">
      <c r="A91" s="83">
        <f t="shared" si="1"/>
        <v>41775</v>
      </c>
    </row>
    <row r="92" spans="1:1" ht="18.5" hidden="1" outlineLevel="1" x14ac:dyDescent="0.45">
      <c r="A92" s="83">
        <f t="shared" si="1"/>
        <v>41789</v>
      </c>
    </row>
    <row r="93" spans="1:1" ht="18.5" hidden="1" outlineLevel="1" x14ac:dyDescent="0.45">
      <c r="A93" s="83">
        <f t="shared" si="1"/>
        <v>41803</v>
      </c>
    </row>
    <row r="94" spans="1:1" ht="18.5" hidden="1" outlineLevel="1" x14ac:dyDescent="0.45">
      <c r="A94" s="83">
        <f t="shared" si="1"/>
        <v>41817</v>
      </c>
    </row>
    <row r="95" spans="1:1" ht="18.5" hidden="1" outlineLevel="1" x14ac:dyDescent="0.45">
      <c r="A95" s="83">
        <f t="shared" si="1"/>
        <v>41831</v>
      </c>
    </row>
    <row r="96" spans="1:1" collapsed="1" x14ac:dyDescent="0.35"/>
    <row r="109" spans="12:13" x14ac:dyDescent="0.35">
      <c r="L109" s="23"/>
      <c r="M109" s="23"/>
    </row>
  </sheetData>
  <sheetProtection password="C009" sheet="1" objects="1" scenarios="1"/>
  <customSheetViews>
    <customSheetView guid="{FF771739-1304-4B6D-869B-3AE0699B6E83}" scale="80" showPageBreaks="1" fitToPage="1" printArea="1" hiddenRows="1">
      <selection activeCell="N7" sqref="N7:O7"/>
      <pageMargins left="0.45" right="0.45" top="0.5" bottom="0.5" header="0" footer="0"/>
      <pageSetup scale="73" orientation="landscape" r:id="rId1"/>
    </customSheetView>
  </customSheetViews>
  <mergeCells count="20">
    <mergeCell ref="M15:M16"/>
    <mergeCell ref="M13:M14"/>
    <mergeCell ref="M11:M12"/>
    <mergeCell ref="M9:M10"/>
    <mergeCell ref="L7:M7"/>
    <mergeCell ref="I2:J2"/>
    <mergeCell ref="I1:J1"/>
    <mergeCell ref="H6:I6"/>
    <mergeCell ref="B6:F6"/>
    <mergeCell ref="B4:F4"/>
    <mergeCell ref="I4:J4"/>
    <mergeCell ref="M17:M18"/>
    <mergeCell ref="M21:M22"/>
    <mergeCell ref="M23:M24"/>
    <mergeCell ref="A32:F32"/>
    <mergeCell ref="J32:M32"/>
    <mergeCell ref="A31:F31"/>
    <mergeCell ref="J31:M31"/>
    <mergeCell ref="J29:M29"/>
    <mergeCell ref="J30:L30"/>
  </mergeCells>
  <dataValidations count="2">
    <dataValidation type="list" allowBlank="1" showInputMessage="1" showErrorMessage="1" promptTitle="Pay Period" prompt="Select data from list" sqref="I2:J2">
      <formula1>$A$37:$A$95</formula1>
    </dataValidation>
    <dataValidation type="list" allowBlank="1" showInputMessage="1" showErrorMessage="1" error="Please select from list!_x000a__x000a_To enter another Org code use column E or F" promptTitle="Org codes" prompt="Select Grant Org code from list" sqref="B9:D9">
      <formula1>Subjects</formula1>
    </dataValidation>
  </dataValidations>
  <pageMargins left="0.7" right="0.45" top="0.5" bottom="0.5" header="0" footer="0"/>
  <pageSetup scale="82" orientation="landscape" r:id="rId2"/>
  <headerFooter>
    <oddFooter>&amp;L&amp;D&amp;RVer 4.27.12</oddFooter>
  </headerFooter>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0"/>
  <sheetViews>
    <sheetView workbookViewId="0">
      <selection activeCell="A8" sqref="A8"/>
    </sheetView>
  </sheetViews>
  <sheetFormatPr defaultColWidth="8.81640625" defaultRowHeight="14.5" x14ac:dyDescent="0.35"/>
  <cols>
    <col min="1" max="1" width="8.81640625" style="18"/>
    <col min="2" max="2" width="33" style="18" bestFit="1" customWidth="1"/>
    <col min="3" max="16384" width="8.81640625" style="18"/>
  </cols>
  <sheetData>
    <row r="1" spans="1:2" x14ac:dyDescent="0.35">
      <c r="A1" s="18" t="s">
        <v>67</v>
      </c>
      <c r="B1" s="18" t="s">
        <v>133</v>
      </c>
    </row>
    <row r="2" spans="1:2" x14ac:dyDescent="0.35">
      <c r="A2" s="19"/>
      <c r="B2" s="19"/>
    </row>
    <row r="3" spans="1:2" x14ac:dyDescent="0.35">
      <c r="A3" s="19">
        <v>0</v>
      </c>
      <c r="B3" s="19" t="s">
        <v>148</v>
      </c>
    </row>
    <row r="4" spans="1:2" x14ac:dyDescent="0.35">
      <c r="A4" s="19">
        <v>123900</v>
      </c>
      <c r="B4" s="19" t="s">
        <v>99</v>
      </c>
    </row>
    <row r="5" spans="1:2" x14ac:dyDescent="0.35">
      <c r="A5" s="19">
        <v>123903</v>
      </c>
      <c r="B5" s="19" t="s">
        <v>59</v>
      </c>
    </row>
    <row r="6" spans="1:2" x14ac:dyDescent="0.35">
      <c r="A6" s="19">
        <v>123906</v>
      </c>
      <c r="B6" s="19" t="s">
        <v>127</v>
      </c>
    </row>
    <row r="7" spans="1:2" x14ac:dyDescent="0.35">
      <c r="A7" s="19">
        <v>132300</v>
      </c>
      <c r="B7" s="19" t="s">
        <v>72</v>
      </c>
    </row>
    <row r="8" spans="1:2" x14ac:dyDescent="0.35">
      <c r="A8" s="19">
        <v>132301</v>
      </c>
      <c r="B8" s="19" t="s">
        <v>94</v>
      </c>
    </row>
    <row r="9" spans="1:2" x14ac:dyDescent="0.35">
      <c r="A9" s="19">
        <v>132410</v>
      </c>
      <c r="B9" s="19" t="s">
        <v>70</v>
      </c>
    </row>
    <row r="10" spans="1:2" x14ac:dyDescent="0.35">
      <c r="A10" s="17">
        <v>133027</v>
      </c>
      <c r="B10" s="17" t="s">
        <v>123</v>
      </c>
    </row>
    <row r="11" spans="1:2" x14ac:dyDescent="0.35">
      <c r="A11" s="17">
        <v>133028</v>
      </c>
      <c r="B11" s="17" t="s">
        <v>124</v>
      </c>
    </row>
    <row r="12" spans="1:2" x14ac:dyDescent="0.35">
      <c r="A12" s="17">
        <v>133029</v>
      </c>
      <c r="B12" s="17" t="s">
        <v>125</v>
      </c>
    </row>
    <row r="13" spans="1:2" x14ac:dyDescent="0.35">
      <c r="A13" s="17">
        <v>133032</v>
      </c>
      <c r="B13" s="17" t="s">
        <v>126</v>
      </c>
    </row>
    <row r="14" spans="1:2" x14ac:dyDescent="0.35">
      <c r="A14" s="17">
        <v>134017</v>
      </c>
      <c r="B14" s="17" t="s">
        <v>73</v>
      </c>
    </row>
    <row r="15" spans="1:2" x14ac:dyDescent="0.35">
      <c r="A15" s="17">
        <v>134020</v>
      </c>
      <c r="B15" s="17" t="s">
        <v>74</v>
      </c>
    </row>
    <row r="16" spans="1:2" x14ac:dyDescent="0.35">
      <c r="A16" s="17">
        <v>134021</v>
      </c>
      <c r="B16" s="17" t="s">
        <v>75</v>
      </c>
    </row>
    <row r="17" spans="1:2" x14ac:dyDescent="0.35">
      <c r="A17" s="19">
        <v>134803</v>
      </c>
      <c r="B17" s="19" t="s">
        <v>60</v>
      </c>
    </row>
    <row r="18" spans="1:2" x14ac:dyDescent="0.35">
      <c r="A18" s="17">
        <v>134806</v>
      </c>
      <c r="B18" s="17" t="s">
        <v>76</v>
      </c>
    </row>
    <row r="19" spans="1:2" x14ac:dyDescent="0.35">
      <c r="A19" s="19">
        <v>134810</v>
      </c>
      <c r="B19" s="19" t="s">
        <v>128</v>
      </c>
    </row>
    <row r="20" spans="1:2" x14ac:dyDescent="0.35">
      <c r="A20" s="19">
        <v>134811</v>
      </c>
      <c r="B20" s="19" t="s">
        <v>61</v>
      </c>
    </row>
    <row r="21" spans="1:2" x14ac:dyDescent="0.35">
      <c r="A21" s="19">
        <v>134812</v>
      </c>
      <c r="B21" s="19" t="s">
        <v>77</v>
      </c>
    </row>
    <row r="22" spans="1:2" x14ac:dyDescent="0.35">
      <c r="A22" s="19">
        <v>134822</v>
      </c>
      <c r="B22" s="19" t="s">
        <v>62</v>
      </c>
    </row>
    <row r="23" spans="1:2" x14ac:dyDescent="0.35">
      <c r="A23" s="19">
        <v>134826</v>
      </c>
      <c r="B23" s="19" t="s">
        <v>129</v>
      </c>
    </row>
    <row r="24" spans="1:2" x14ac:dyDescent="0.35">
      <c r="A24" s="19">
        <v>134827</v>
      </c>
      <c r="B24" s="19" t="s">
        <v>63</v>
      </c>
    </row>
    <row r="25" spans="1:2" x14ac:dyDescent="0.35">
      <c r="A25" s="19">
        <v>134828</v>
      </c>
      <c r="B25" s="19" t="s">
        <v>130</v>
      </c>
    </row>
    <row r="26" spans="1:2" x14ac:dyDescent="0.35">
      <c r="A26" s="19">
        <v>138809</v>
      </c>
      <c r="B26" s="19" t="s">
        <v>64</v>
      </c>
    </row>
    <row r="27" spans="1:2" x14ac:dyDescent="0.35">
      <c r="A27" s="19">
        <v>138827</v>
      </c>
      <c r="B27" s="19" t="s">
        <v>131</v>
      </c>
    </row>
    <row r="28" spans="1:2" x14ac:dyDescent="0.35">
      <c r="A28" s="19">
        <v>138861</v>
      </c>
      <c r="B28" s="19" t="s">
        <v>65</v>
      </c>
    </row>
    <row r="29" spans="1:2" x14ac:dyDescent="0.35">
      <c r="A29" s="19">
        <v>138863</v>
      </c>
      <c r="B29" s="19" t="s">
        <v>66</v>
      </c>
    </row>
    <row r="30" spans="1:2" x14ac:dyDescent="0.35">
      <c r="A30" s="19">
        <v>138864</v>
      </c>
      <c r="B30" s="19" t="s">
        <v>132</v>
      </c>
    </row>
  </sheetData>
  <sheetProtection password="C009" sheet="1" objects="1" scenarios="1"/>
  <customSheetViews>
    <customSheetView guid="{FF771739-1304-4B6D-869B-3AE0699B6E83}" topLeftCell="A96">
      <selection sqref="A1:B135"/>
      <pageMargins left="0.7" right="0.7" top="0.75" bottom="0.75" header="0.3" footer="0.3"/>
      <pageSetup orientation="portrait" r:id="rId1"/>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Tab 1-Instructions</vt:lpstr>
      <vt:lpstr>Tab 2-MN Vertical Timesheet</vt:lpstr>
      <vt:lpstr>Tab 3-BW Vertical Timesheet</vt:lpstr>
      <vt:lpstr>Grant List</vt:lpstr>
      <vt:lpstr>'Tab 2-MN Vertical Timesheet'!Print_Area</vt:lpstr>
      <vt:lpstr>'Tab 3-BW Vertical Timesheet'!Print_Area</vt:lpstr>
      <vt:lpstr>Subjects</vt:lpstr>
      <vt:lpstr>Writing</vt:lpstr>
    </vt:vector>
  </TitlesOfParts>
  <Company>Red Rocks Community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kathy.kaoudis</dc:creator>
  <cp:lastModifiedBy>Judy.Luhman</cp:lastModifiedBy>
  <cp:lastPrinted>2012-04-27T14:30:21Z</cp:lastPrinted>
  <dcterms:created xsi:type="dcterms:W3CDTF">2012-01-26T20:08:24Z</dcterms:created>
  <dcterms:modified xsi:type="dcterms:W3CDTF">2012-04-27T20:04:48Z</dcterms:modified>
</cp:coreProperties>
</file>